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elizabeta.velkovska\Desktop\"/>
    </mc:Choice>
  </mc:AlternateContent>
  <xr:revisionPtr revIDLastSave="0" documentId="13_ncr:1_{E3548F82-A459-4A87-B778-6000FF30D7EB}" xr6:coauthVersionLast="47" xr6:coauthVersionMax="47" xr10:uidLastSave="{00000000-0000-0000-0000-000000000000}"/>
  <bookViews>
    <workbookView xWindow="-120" yWindow="-120" windowWidth="29040" windowHeight="15720" tabRatio="989" activeTab="5" xr2:uid="{00000000-000D-0000-FFFF-FFFF00000000}"/>
  </bookViews>
  <sheets>
    <sheet name="Изјава" sheetId="49" r:id="rId1"/>
    <sheet name="ОЕП" sheetId="50" r:id="rId2"/>
    <sheet name="ОП1" sheetId="43" r:id="rId3"/>
    <sheet name="ОП2" sheetId="46" r:id="rId4"/>
    <sheet name="OП3" sheetId="45" r:id="rId5"/>
    <sheet name="АС" sheetId="42" r:id="rId6"/>
    <sheet name="НП" sheetId="51" r:id="rId7"/>
    <sheet name="УР1" sheetId="1" r:id="rId8"/>
    <sheet name="КО1" sheetId="4" r:id="rId9"/>
    <sheet name="СН" sheetId="52" r:id="rId10"/>
    <sheet name="ССО" sheetId="6" r:id="rId11"/>
    <sheet name="КИ- усогласеност" sheetId="8" r:id="rId12"/>
    <sheet name="АПРО" sheetId="5" r:id="rId13"/>
    <sheet name="ПИКО" sheetId="54" r:id="rId14"/>
    <sheet name="СЗСК" sheetId="13" r:id="rId15"/>
    <sheet name="СПЗСК" sheetId="7" r:id="rId16"/>
    <sheet name="КРК" sheetId="63" r:id="rId17"/>
    <sheet name="КАО" sheetId="75" r:id="rId18"/>
    <sheet name="КРРКИ" sheetId="74" r:id="rId19"/>
    <sheet name="КРДД" sheetId="73" r:id="rId20"/>
    <sheet name="КРЗД" sheetId="71" r:id="rId21"/>
    <sheet name="КРНФ" sheetId="72" r:id="rId22"/>
    <sheet name="КРПР" sheetId="70" r:id="rId23"/>
    <sheet name="КРПС" sheetId="69" r:id="rId24"/>
    <sheet name="КРСППР" sheetId="67" r:id="rId25"/>
    <sheet name="КРИКЗ" sheetId="66" r:id="rId26"/>
    <sheet name="КРСПИ" sheetId="65" r:id="rId27"/>
    <sheet name="РДДСК" sheetId="17" r:id="rId28"/>
    <sheet name="РДДСО" sheetId="16" r:id="rId29"/>
    <sheet name="ПРК" sheetId="24" r:id="rId30"/>
    <sheet name="ПРИК" sheetId="56" r:id="rId31"/>
    <sheet name="ОРК" sheetId="27" r:id="rId32"/>
    <sheet name="ОРИК" sheetId="26" r:id="rId33"/>
    <sheet name="КСК" sheetId="30" r:id="rId34"/>
    <sheet name="ВПВО" sheetId="28" r:id="rId35"/>
    <sheet name="КПЕСГ" sheetId="57" r:id="rId36"/>
    <sheet name="КПТР" sheetId="58" r:id="rId37"/>
    <sheet name="КПФР" sheetId="59" r:id="rId38"/>
    <sheet name="ЛРК" sheetId="38" r:id="rId39"/>
    <sheet name="СПЛКВ" sheetId="40" r:id="rId40"/>
    <sheet name="СПЛО" sheetId="39" r:id="rId41"/>
    <sheet name="РНОСК" sheetId="11" r:id="rId42"/>
    <sheet name="СЗК" sheetId="10" r:id="rId43"/>
    <sheet name="СЗО" sheetId="9" r:id="rId44"/>
    <sheet name="ФИНТЕК" sheetId="14" r:id="rId45"/>
    <sheet name="Sheet1" sheetId="61" r:id="rId46"/>
  </sheets>
  <externalReferences>
    <externalReference r:id="rId47"/>
    <externalReference r:id="rId48"/>
  </externalReferences>
  <definedNames>
    <definedName name="_FSA001" localSheetId="4">#REF!</definedName>
    <definedName name="_FSA001" localSheetId="35">#REF!</definedName>
    <definedName name="_FSA001" localSheetId="6">#REF!</definedName>
    <definedName name="_FSA001" localSheetId="1">#REF!</definedName>
    <definedName name="_FSA001" localSheetId="13">#REF!</definedName>
    <definedName name="_FSA001" localSheetId="29">#REF!</definedName>
    <definedName name="_FSA001" localSheetId="9">#REF!</definedName>
    <definedName name="_FSA001" localSheetId="44">#REF!</definedName>
    <definedName name="_FSA001">#REF!</definedName>
    <definedName name="_FSA002" localSheetId="4">#REF!</definedName>
    <definedName name="_FSA002" localSheetId="35">#REF!</definedName>
    <definedName name="_FSA002" localSheetId="6">#REF!</definedName>
    <definedName name="_FSA002" localSheetId="1">#REF!</definedName>
    <definedName name="_FSA002" localSheetId="13">#REF!</definedName>
    <definedName name="_FSA002" localSheetId="29">#REF!</definedName>
    <definedName name="_FSA002" localSheetId="41">#REF!</definedName>
    <definedName name="_FSA002" localSheetId="9">#REF!</definedName>
    <definedName name="_FSA002" localSheetId="44">#REF!</definedName>
    <definedName name="_FSA002">#REF!</definedName>
    <definedName name="_FSA003" localSheetId="4">#REF!</definedName>
    <definedName name="_FSA003" localSheetId="35">#REF!</definedName>
    <definedName name="_FSA003" localSheetId="6">#REF!</definedName>
    <definedName name="_FSA003" localSheetId="1">#REF!</definedName>
    <definedName name="_FSA003" localSheetId="13">#REF!</definedName>
    <definedName name="_FSA003" localSheetId="29">#REF!</definedName>
    <definedName name="_FSA003" localSheetId="41">#REF!</definedName>
    <definedName name="_FSA003" localSheetId="9">#REF!</definedName>
    <definedName name="_FSA003" localSheetId="44">#REF!</definedName>
    <definedName name="_FSA003">#REF!</definedName>
    <definedName name="_FSA007">[1]FSA002!$A$1</definedName>
    <definedName name="_FSA014" localSheetId="4">#REF!</definedName>
    <definedName name="_FSA014" localSheetId="35">#REF!</definedName>
    <definedName name="_FSA014" localSheetId="6">#REF!</definedName>
    <definedName name="_FSA014" localSheetId="1">#REF!</definedName>
    <definedName name="_FSA014" localSheetId="13">#REF!</definedName>
    <definedName name="_FSA014" localSheetId="29">#REF!</definedName>
    <definedName name="_FSA014" localSheetId="41">#REF!</definedName>
    <definedName name="_FSA014" localSheetId="9">#REF!</definedName>
    <definedName name="_FSA014" localSheetId="44">#REF!</definedName>
    <definedName name="_FSA014">#REF!</definedName>
    <definedName name="_FSA015" localSheetId="4">#REF!</definedName>
    <definedName name="_FSA015" localSheetId="35">#REF!</definedName>
    <definedName name="_FSA015" localSheetId="6">#REF!</definedName>
    <definedName name="_FSA015" localSheetId="1">#REF!</definedName>
    <definedName name="_FSA015" localSheetId="13">#REF!</definedName>
    <definedName name="_FSA015" localSheetId="29">#REF!</definedName>
    <definedName name="_FSA015" localSheetId="41">#REF!</definedName>
    <definedName name="_FSA015" localSheetId="9">#REF!</definedName>
    <definedName name="_FSA015" localSheetId="44">#REF!</definedName>
    <definedName name="_FSA015">#REF!</definedName>
    <definedName name="_FSA016" localSheetId="4">#REF!</definedName>
    <definedName name="_FSA016" localSheetId="35">#REF!</definedName>
    <definedName name="_FSA016" localSheetId="6">#REF!</definedName>
    <definedName name="_FSA016" localSheetId="1">#REF!</definedName>
    <definedName name="_FSA016" localSheetId="13">#REF!</definedName>
    <definedName name="_FSA016" localSheetId="29">#REF!</definedName>
    <definedName name="_FSA016" localSheetId="41">#REF!</definedName>
    <definedName name="_FSA016" localSheetId="9">#REF!</definedName>
    <definedName name="_FSA016" localSheetId="44">#REF!</definedName>
    <definedName name="_FSA016">#REF!</definedName>
    <definedName name="_FSA027" localSheetId="4">#REF!</definedName>
    <definedName name="_FSA027" localSheetId="35">#REF!</definedName>
    <definedName name="_FSA027" localSheetId="6">#REF!</definedName>
    <definedName name="_FSA027" localSheetId="1">#REF!</definedName>
    <definedName name="_FSA027" localSheetId="13">#REF!</definedName>
    <definedName name="_FSA027" localSheetId="29">#REF!</definedName>
    <definedName name="_FSA027" localSheetId="41">#REF!</definedName>
    <definedName name="_FSA027" localSheetId="9">#REF!</definedName>
    <definedName name="_FSA027" localSheetId="44">#REF!</definedName>
    <definedName name="_FSA027">#REF!</definedName>
    <definedName name="_FSA028" localSheetId="4">#REF!</definedName>
    <definedName name="_FSA028" localSheetId="35">#REF!</definedName>
    <definedName name="_FSA028" localSheetId="6">#REF!</definedName>
    <definedName name="_FSA028" localSheetId="1">#REF!</definedName>
    <definedName name="_FSA028" localSheetId="13">#REF!</definedName>
    <definedName name="_FSA028" localSheetId="29">#REF!</definedName>
    <definedName name="_FSA028" localSheetId="41">#REF!</definedName>
    <definedName name="_FSA028" localSheetId="9">#REF!</definedName>
    <definedName name="_FSA028" localSheetId="44">#REF!</definedName>
    <definedName name="_FSA028">#REF!</definedName>
    <definedName name="COMPANY">'[2]Drop Down List'!$H$1</definedName>
    <definedName name="FSA007a">[1]FSA004!$A$1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ONTH">'[2]Drop Down List'!$H$2</definedName>
    <definedName name="_xlnm.Print_Area" localSheetId="34">ВПВО!$A$1:$D$14</definedName>
    <definedName name="_xlnm.Print_Area" localSheetId="32">ОРИК!$A$1:$J$15</definedName>
    <definedName name="_xlnm.Print_Titles" localSheetId="43">СЗО!$6:$7</definedName>
    <definedName name="_xlnm.Print_Titles" localSheetId="10">ССО!$6:$7</definedName>
    <definedName name="Table_A" localSheetId="4">#REF!</definedName>
    <definedName name="Table_A" localSheetId="35">#REF!</definedName>
    <definedName name="Table_A" localSheetId="6">#REF!</definedName>
    <definedName name="Table_A" localSheetId="1">#REF!</definedName>
    <definedName name="Table_A" localSheetId="13">#REF!</definedName>
    <definedName name="Table_A" localSheetId="29">#REF!</definedName>
    <definedName name="Table_A" localSheetId="41">#REF!</definedName>
    <definedName name="Table_A" localSheetId="9">#REF!</definedName>
    <definedName name="Table_A" localSheetId="44">#REF!</definedName>
    <definedName name="Table_A">#REF!</definedName>
    <definedName name="Table_AB" localSheetId="4">#REF!</definedName>
    <definedName name="Table_AB" localSheetId="35">#REF!</definedName>
    <definedName name="Table_AB" localSheetId="6">#REF!</definedName>
    <definedName name="Table_AB" localSheetId="1">#REF!</definedName>
    <definedName name="Table_AB" localSheetId="13">#REF!</definedName>
    <definedName name="Table_AB" localSheetId="29">#REF!</definedName>
    <definedName name="Table_AB" localSheetId="41">#REF!</definedName>
    <definedName name="Table_AB" localSheetId="9">#REF!</definedName>
    <definedName name="Table_AB" localSheetId="44">#REF!</definedName>
    <definedName name="Table_AB">#REF!</definedName>
    <definedName name="Table_AD" localSheetId="4">#REF!</definedName>
    <definedName name="Table_AD" localSheetId="35">#REF!</definedName>
    <definedName name="Table_AD" localSheetId="6">#REF!</definedName>
    <definedName name="Table_AD" localSheetId="1">#REF!</definedName>
    <definedName name="Table_AD" localSheetId="13">#REF!</definedName>
    <definedName name="Table_AD" localSheetId="29">#REF!</definedName>
    <definedName name="Table_AD" localSheetId="41">#REF!</definedName>
    <definedName name="Table_AD" localSheetId="9">#REF!</definedName>
    <definedName name="Table_AD" localSheetId="44">#REF!</definedName>
    <definedName name="Table_AD">#REF!</definedName>
    <definedName name="Table_AE" localSheetId="4">#REF!</definedName>
    <definedName name="Table_AE" localSheetId="35">#REF!</definedName>
    <definedName name="Table_AE" localSheetId="6">#REF!</definedName>
    <definedName name="Table_AE" localSheetId="1">#REF!</definedName>
    <definedName name="Table_AE" localSheetId="13">#REF!</definedName>
    <definedName name="Table_AE" localSheetId="29">#REF!</definedName>
    <definedName name="Table_AE" localSheetId="41">#REF!</definedName>
    <definedName name="Table_AE" localSheetId="9">#REF!</definedName>
    <definedName name="Table_AE" localSheetId="44">#REF!</definedName>
    <definedName name="Table_AE">#REF!</definedName>
    <definedName name="Table_AF" localSheetId="4">#REF!</definedName>
    <definedName name="Table_AF" localSheetId="35">#REF!</definedName>
    <definedName name="Table_AF" localSheetId="6">#REF!</definedName>
    <definedName name="Table_AF" localSheetId="1">#REF!</definedName>
    <definedName name="Table_AF" localSheetId="13">#REF!</definedName>
    <definedName name="Table_AF" localSheetId="29">#REF!</definedName>
    <definedName name="Table_AF" localSheetId="41">#REF!</definedName>
    <definedName name="Table_AF" localSheetId="9">#REF!</definedName>
    <definedName name="Table_AF" localSheetId="44">#REF!</definedName>
    <definedName name="Table_AF">#REF!</definedName>
    <definedName name="Table_AH" localSheetId="4">#REF!</definedName>
    <definedName name="Table_AH" localSheetId="35">#REF!</definedName>
    <definedName name="Table_AH" localSheetId="6">#REF!</definedName>
    <definedName name="Table_AH" localSheetId="1">#REF!</definedName>
    <definedName name="Table_AH" localSheetId="13">#REF!</definedName>
    <definedName name="Table_AH" localSheetId="29">#REF!</definedName>
    <definedName name="Table_AH" localSheetId="41">#REF!</definedName>
    <definedName name="Table_AH" localSheetId="9">#REF!</definedName>
    <definedName name="Table_AH" localSheetId="44">#REF!</definedName>
    <definedName name="Table_AH">#REF!</definedName>
    <definedName name="Table_AL" localSheetId="4">#REF!</definedName>
    <definedName name="Table_AL" localSheetId="35">#REF!</definedName>
    <definedName name="Table_AL" localSheetId="6">#REF!</definedName>
    <definedName name="Table_AL" localSheetId="1">#REF!</definedName>
    <definedName name="Table_AL" localSheetId="13">#REF!</definedName>
    <definedName name="Table_AL" localSheetId="29">#REF!</definedName>
    <definedName name="Table_AL" localSheetId="41">#REF!</definedName>
    <definedName name="Table_AL" localSheetId="9">#REF!</definedName>
    <definedName name="Table_AL" localSheetId="44">#REF!</definedName>
    <definedName name="Table_AL">#REF!</definedName>
    <definedName name="Table_B" localSheetId="4">#REF!</definedName>
    <definedName name="Table_B" localSheetId="35">#REF!</definedName>
    <definedName name="Table_B" localSheetId="6">#REF!</definedName>
    <definedName name="Table_B" localSheetId="1">#REF!</definedName>
    <definedName name="Table_B" localSheetId="13">#REF!</definedName>
    <definedName name="Table_B" localSheetId="29">#REF!</definedName>
    <definedName name="Table_B" localSheetId="41">#REF!</definedName>
    <definedName name="Table_B" localSheetId="9">#REF!</definedName>
    <definedName name="Table_B" localSheetId="44">#REF!</definedName>
    <definedName name="Table_B">#REF!</definedName>
    <definedName name="Table_C" localSheetId="4">#REF!</definedName>
    <definedName name="Table_C" localSheetId="35">#REF!</definedName>
    <definedName name="Table_C" localSheetId="6">#REF!</definedName>
    <definedName name="Table_C" localSheetId="1">#REF!</definedName>
    <definedName name="Table_C" localSheetId="13">#REF!</definedName>
    <definedName name="Table_C" localSheetId="29">#REF!</definedName>
    <definedName name="Table_C" localSheetId="41">#REF!</definedName>
    <definedName name="Table_C" localSheetId="9">#REF!</definedName>
    <definedName name="Table_C" localSheetId="44">#REF!</definedName>
    <definedName name="Table_C">#REF!</definedName>
    <definedName name="Table_D" localSheetId="4">#REF!</definedName>
    <definedName name="Table_D" localSheetId="35">#REF!</definedName>
    <definedName name="Table_D" localSheetId="6">#REF!</definedName>
    <definedName name="Table_D" localSheetId="1">#REF!</definedName>
    <definedName name="Table_D" localSheetId="13">#REF!</definedName>
    <definedName name="Table_D" localSheetId="29">#REF!</definedName>
    <definedName name="Table_D" localSheetId="41">#REF!</definedName>
    <definedName name="Table_D" localSheetId="9">#REF!</definedName>
    <definedName name="Table_D" localSheetId="44">#REF!</definedName>
    <definedName name="Table_D">#REF!</definedName>
    <definedName name="Table_F" localSheetId="4">#REF!</definedName>
    <definedName name="Table_F" localSheetId="35">#REF!</definedName>
    <definedName name="Table_F" localSheetId="6">#REF!</definedName>
    <definedName name="Table_F" localSheetId="1">#REF!</definedName>
    <definedName name="Table_F" localSheetId="13">#REF!</definedName>
    <definedName name="Table_F" localSheetId="29">#REF!</definedName>
    <definedName name="Table_F" localSheetId="41">#REF!</definedName>
    <definedName name="Table_F" localSheetId="9">#REF!</definedName>
    <definedName name="Table_F" localSheetId="44">#REF!</definedName>
    <definedName name="Table_F">#REF!</definedName>
    <definedName name="Table_G" localSheetId="4">#REF!</definedName>
    <definedName name="Table_G" localSheetId="35">#REF!</definedName>
    <definedName name="Table_G" localSheetId="6">#REF!</definedName>
    <definedName name="Table_G" localSheetId="1">#REF!</definedName>
    <definedName name="Table_G" localSheetId="13">#REF!</definedName>
    <definedName name="Table_G" localSheetId="29">#REF!</definedName>
    <definedName name="Table_G" localSheetId="41">#REF!</definedName>
    <definedName name="Table_G" localSheetId="9">#REF!</definedName>
    <definedName name="Table_G" localSheetId="44">#REF!</definedName>
    <definedName name="Table_G">#REF!</definedName>
    <definedName name="Table_H" localSheetId="4">#REF!</definedName>
    <definedName name="Table_H" localSheetId="35">#REF!</definedName>
    <definedName name="Table_H" localSheetId="6">#REF!</definedName>
    <definedName name="Table_H" localSheetId="1">#REF!</definedName>
    <definedName name="Table_H" localSheetId="13">#REF!</definedName>
    <definedName name="Table_H" localSheetId="29">#REF!</definedName>
    <definedName name="Table_H" localSheetId="41">#REF!</definedName>
    <definedName name="Table_H" localSheetId="9">#REF!</definedName>
    <definedName name="Table_H" localSheetId="44">#REF!</definedName>
    <definedName name="Table_H">#REF!</definedName>
    <definedName name="Table_J" localSheetId="4">#REF!</definedName>
    <definedName name="Table_J" localSheetId="35">#REF!</definedName>
    <definedName name="Table_J" localSheetId="6">#REF!</definedName>
    <definedName name="Table_J" localSheetId="1">#REF!</definedName>
    <definedName name="Table_J" localSheetId="13">#REF!</definedName>
    <definedName name="Table_J" localSheetId="29">#REF!</definedName>
    <definedName name="Table_J" localSheetId="41">#REF!</definedName>
    <definedName name="Table_J" localSheetId="9">#REF!</definedName>
    <definedName name="Table_J" localSheetId="44">#REF!</definedName>
    <definedName name="Table_J">#REF!</definedName>
    <definedName name="Table_K" localSheetId="4">#REF!</definedName>
    <definedName name="Table_K" localSheetId="35">#REF!</definedName>
    <definedName name="Table_K" localSheetId="6">#REF!</definedName>
    <definedName name="Table_K" localSheetId="1">#REF!</definedName>
    <definedName name="Table_K" localSheetId="13">#REF!</definedName>
    <definedName name="Table_K" localSheetId="29">#REF!</definedName>
    <definedName name="Table_K" localSheetId="41">#REF!</definedName>
    <definedName name="Table_K" localSheetId="9">#REF!</definedName>
    <definedName name="Table_K" localSheetId="44">#REF!</definedName>
    <definedName name="Table_K">#REF!</definedName>
    <definedName name="Table_M" localSheetId="4">#REF!</definedName>
    <definedName name="Table_M" localSheetId="35">#REF!</definedName>
    <definedName name="Table_M" localSheetId="6">#REF!</definedName>
    <definedName name="Table_M" localSheetId="1">#REF!</definedName>
    <definedName name="Table_M" localSheetId="13">#REF!</definedName>
    <definedName name="Table_M" localSheetId="29">#REF!</definedName>
    <definedName name="Table_M" localSheetId="41">#REF!</definedName>
    <definedName name="Table_M" localSheetId="9">#REF!</definedName>
    <definedName name="Table_M" localSheetId="44">#REF!</definedName>
    <definedName name="Table_M">#REF!</definedName>
    <definedName name="Table_O" localSheetId="4">#REF!</definedName>
    <definedName name="Table_O" localSheetId="35">#REF!</definedName>
    <definedName name="Table_O" localSheetId="6">#REF!</definedName>
    <definedName name="Table_O" localSheetId="1">#REF!</definedName>
    <definedName name="Table_O" localSheetId="13">#REF!</definedName>
    <definedName name="Table_O" localSheetId="29">#REF!</definedName>
    <definedName name="Table_O" localSheetId="41">#REF!</definedName>
    <definedName name="Table_O" localSheetId="9">#REF!</definedName>
    <definedName name="Table_O" localSheetId="44">#REF!</definedName>
    <definedName name="Table_O">#REF!</definedName>
    <definedName name="Table_Q" localSheetId="4">#REF!</definedName>
    <definedName name="Table_Q" localSheetId="35">#REF!</definedName>
    <definedName name="Table_Q" localSheetId="6">#REF!</definedName>
    <definedName name="Table_Q" localSheetId="1">#REF!</definedName>
    <definedName name="Table_Q" localSheetId="13">#REF!</definedName>
    <definedName name="Table_Q" localSheetId="29">#REF!</definedName>
    <definedName name="Table_Q" localSheetId="41">#REF!</definedName>
    <definedName name="Table_Q" localSheetId="9">#REF!</definedName>
    <definedName name="Table_Q" localSheetId="44">#REF!</definedName>
    <definedName name="Table_Q">#REF!</definedName>
    <definedName name="Table_S" localSheetId="4">#REF!</definedName>
    <definedName name="Table_S" localSheetId="35">#REF!</definedName>
    <definedName name="Table_S" localSheetId="6">#REF!</definedName>
    <definedName name="Table_S" localSheetId="1">#REF!</definedName>
    <definedName name="Table_S" localSheetId="13">#REF!</definedName>
    <definedName name="Table_S" localSheetId="29">#REF!</definedName>
    <definedName name="Table_S" localSheetId="41">#REF!</definedName>
    <definedName name="Table_S" localSheetId="9">#REF!</definedName>
    <definedName name="Table_S" localSheetId="44">#REF!</definedName>
    <definedName name="Table_S">#REF!</definedName>
    <definedName name="Table_T" localSheetId="4">#REF!</definedName>
    <definedName name="Table_T" localSheetId="35">#REF!</definedName>
    <definedName name="Table_T" localSheetId="6">#REF!</definedName>
    <definedName name="Table_T" localSheetId="1">#REF!</definedName>
    <definedName name="Table_T" localSheetId="13">#REF!</definedName>
    <definedName name="Table_T" localSheetId="29">#REF!</definedName>
    <definedName name="Table_T" localSheetId="41">#REF!</definedName>
    <definedName name="Table_T" localSheetId="9">#REF!</definedName>
    <definedName name="Table_T" localSheetId="44">#REF!</definedName>
    <definedName name="Table_T">#REF!</definedName>
    <definedName name="Table_U" localSheetId="4">#REF!</definedName>
    <definedName name="Table_U" localSheetId="35">#REF!</definedName>
    <definedName name="Table_U" localSheetId="6">#REF!</definedName>
    <definedName name="Table_U" localSheetId="1">#REF!</definedName>
    <definedName name="Table_U" localSheetId="13">#REF!</definedName>
    <definedName name="Table_U" localSheetId="29">#REF!</definedName>
    <definedName name="Table_U" localSheetId="41">#REF!</definedName>
    <definedName name="Table_U" localSheetId="9">#REF!</definedName>
    <definedName name="Table_U" localSheetId="44">#REF!</definedName>
    <definedName name="Table_U">#REF!</definedName>
    <definedName name="Table_V" localSheetId="4">#REF!</definedName>
    <definedName name="Table_V" localSheetId="35">#REF!</definedName>
    <definedName name="Table_V" localSheetId="6">#REF!</definedName>
    <definedName name="Table_V" localSheetId="1">#REF!</definedName>
    <definedName name="Table_V" localSheetId="13">#REF!</definedName>
    <definedName name="Table_V" localSheetId="29">#REF!</definedName>
    <definedName name="Table_V" localSheetId="41">#REF!</definedName>
    <definedName name="Table_V" localSheetId="9">#REF!</definedName>
    <definedName name="Table_V" localSheetId="44">#REF!</definedName>
    <definedName name="Table_V">#REF!</definedName>
    <definedName name="YEAR">'[2]Drop Down List'!$H$3</definedName>
    <definedName name="и">#REF!</definedName>
    <definedName name="ПН5" localSheetId="35">#REF!</definedName>
    <definedName name="ПН5">#REF!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52" l="1"/>
  <c r="G19" i="52"/>
  <c r="F19" i="52"/>
  <c r="E19" i="52"/>
  <c r="G10" i="70"/>
  <c r="F7" i="65" l="1"/>
  <c r="D14" i="28" l="1"/>
  <c r="E13" i="7" l="1"/>
  <c r="C13" i="7"/>
  <c r="E19" i="59" l="1"/>
  <c r="E18" i="59"/>
  <c r="H8" i="74" l="1"/>
  <c r="H15" i="74" s="1"/>
  <c r="G8" i="74"/>
  <c r="F8" i="74"/>
  <c r="E8" i="74"/>
  <c r="D8" i="74"/>
  <c r="C8" i="74"/>
  <c r="D15" i="74" l="1"/>
  <c r="E15" i="74"/>
  <c r="F15" i="74"/>
  <c r="G15" i="74"/>
  <c r="C15" i="74"/>
  <c r="E42" i="71" l="1"/>
  <c r="D42" i="71"/>
  <c r="C42" i="71"/>
  <c r="G42" i="71"/>
  <c r="F42" i="71"/>
  <c r="M18" i="67"/>
  <c r="M17" i="67"/>
  <c r="M16" i="67"/>
  <c r="M15" i="67"/>
  <c r="M14" i="67"/>
  <c r="M13" i="67"/>
  <c r="M12" i="67"/>
  <c r="M11" i="67"/>
  <c r="M10" i="67"/>
  <c r="M9" i="67"/>
  <c r="M8" i="67"/>
  <c r="J8" i="69"/>
  <c r="J9" i="69"/>
  <c r="J10" i="69"/>
  <c r="J11" i="69"/>
  <c r="J7" i="69"/>
  <c r="I8" i="69"/>
  <c r="I9" i="69"/>
  <c r="I10" i="69"/>
  <c r="I11" i="69"/>
  <c r="I7" i="69"/>
  <c r="O8" i="73" l="1"/>
  <c r="G17" i="73"/>
  <c r="G16" i="73"/>
  <c r="G15" i="73"/>
  <c r="G14" i="73"/>
  <c r="G13" i="73"/>
  <c r="G12" i="73"/>
  <c r="G11" i="73"/>
  <c r="G10" i="73"/>
  <c r="G8" i="73"/>
  <c r="C9" i="73"/>
  <c r="C18" i="73" l="1"/>
  <c r="D31" i="39"/>
  <c r="C7" i="56" l="1"/>
  <c r="C14" i="56" s="1"/>
  <c r="C8" i="71"/>
  <c r="D21" i="51" l="1"/>
  <c r="I24" i="59" l="1"/>
  <c r="H24" i="59"/>
  <c r="G24" i="59"/>
  <c r="F24" i="59"/>
  <c r="I20" i="59"/>
  <c r="H20" i="59"/>
  <c r="G20" i="59"/>
  <c r="F20" i="59"/>
  <c r="E9" i="65" l="1"/>
  <c r="D9" i="65"/>
  <c r="C9" i="65"/>
  <c r="F8" i="65"/>
  <c r="L19" i="67"/>
  <c r="K19" i="67"/>
  <c r="J19" i="67"/>
  <c r="I19" i="67"/>
  <c r="H19" i="67"/>
  <c r="G19" i="67"/>
  <c r="F19" i="67"/>
  <c r="E19" i="67"/>
  <c r="D19" i="67"/>
  <c r="C19" i="67"/>
  <c r="H12" i="69"/>
  <c r="G12" i="69"/>
  <c r="F12" i="69"/>
  <c r="E12" i="69"/>
  <c r="D12" i="69"/>
  <c r="C12" i="69"/>
  <c r="F10" i="70"/>
  <c r="E10" i="70"/>
  <c r="D10" i="70"/>
  <c r="C10" i="70"/>
  <c r="H9" i="70"/>
  <c r="H8" i="70"/>
  <c r="C8" i="72"/>
  <c r="C15" i="72" s="1"/>
  <c r="G13" i="71"/>
  <c r="F13" i="71"/>
  <c r="E13" i="71"/>
  <c r="D13" i="71"/>
  <c r="C13" i="71"/>
  <c r="C18" i="71" s="1"/>
  <c r="G8" i="71"/>
  <c r="F8" i="71"/>
  <c r="E8" i="71"/>
  <c r="D8" i="71"/>
  <c r="O17" i="73"/>
  <c r="O16" i="73"/>
  <c r="O15" i="73"/>
  <c r="O14" i="73"/>
  <c r="O13" i="73"/>
  <c r="O12" i="73"/>
  <c r="O11" i="73"/>
  <c r="O10" i="73"/>
  <c r="N9" i="73"/>
  <c r="N18" i="73" s="1"/>
  <c r="M9" i="73"/>
  <c r="M18" i="73" s="1"/>
  <c r="L9" i="73"/>
  <c r="L18" i="73" s="1"/>
  <c r="K9" i="73"/>
  <c r="K18" i="73" s="1"/>
  <c r="J9" i="73"/>
  <c r="J18" i="73" s="1"/>
  <c r="I9" i="73"/>
  <c r="I18" i="73" s="1"/>
  <c r="H9" i="73"/>
  <c r="H18" i="73" s="1"/>
  <c r="F9" i="73"/>
  <c r="F18" i="73" s="1"/>
  <c r="E9" i="73"/>
  <c r="E18" i="73" s="1"/>
  <c r="D9" i="73"/>
  <c r="G9" i="73" s="1"/>
  <c r="H10" i="70" l="1"/>
  <c r="O9" i="73"/>
  <c r="O18" i="73" s="1"/>
  <c r="D18" i="71"/>
  <c r="D18" i="73"/>
  <c r="G18" i="73"/>
  <c r="F9" i="65"/>
  <c r="G18" i="71"/>
  <c r="E18" i="71"/>
  <c r="F18" i="71"/>
  <c r="I12" i="69"/>
  <c r="J12" i="69"/>
  <c r="M19" i="67"/>
  <c r="G31" i="39" l="1"/>
  <c r="F31" i="39"/>
  <c r="E31" i="39"/>
  <c r="H35" i="39"/>
  <c r="H34" i="39"/>
  <c r="H33" i="39"/>
  <c r="H30" i="39"/>
  <c r="H29" i="39"/>
  <c r="H28" i="39"/>
  <c r="H27" i="39"/>
  <c r="H24" i="39"/>
  <c r="H23" i="39"/>
  <c r="H22" i="39"/>
  <c r="H21" i="39"/>
  <c r="H20" i="39"/>
  <c r="H19" i="39"/>
  <c r="H18" i="39"/>
  <c r="G17" i="39"/>
  <c r="G25" i="39" s="1"/>
  <c r="F17" i="39"/>
  <c r="F25" i="39" s="1"/>
  <c r="E17" i="39"/>
  <c r="E25" i="39" s="1"/>
  <c r="D17" i="39"/>
  <c r="D25" i="39" s="1"/>
  <c r="H14" i="39"/>
  <c r="G12" i="39"/>
  <c r="E12" i="39"/>
  <c r="D12" i="39"/>
  <c r="H13" i="39"/>
  <c r="H11" i="39"/>
  <c r="H10" i="39"/>
  <c r="H9" i="39"/>
  <c r="H8" i="39"/>
  <c r="G7" i="39"/>
  <c r="F7" i="39"/>
  <c r="E7" i="39"/>
  <c r="D7" i="39"/>
  <c r="D15" i="39" s="1"/>
  <c r="H7" i="39" l="1"/>
  <c r="E15" i="39"/>
  <c r="G15" i="39"/>
  <c r="H17" i="39"/>
  <c r="H25" i="39"/>
  <c r="H31" i="39"/>
  <c r="F12" i="39"/>
  <c r="H12" i="39" s="1"/>
  <c r="F15" i="39" l="1"/>
  <c r="H15" i="39" s="1"/>
  <c r="C24" i="59"/>
  <c r="E12" i="59"/>
  <c r="E16" i="58"/>
  <c r="E15" i="58"/>
  <c r="E14" i="58"/>
  <c r="E13" i="58"/>
  <c r="E12" i="58"/>
  <c r="E11" i="58"/>
  <c r="E10" i="58"/>
  <c r="E9" i="58"/>
  <c r="E8" i="58"/>
  <c r="E7" i="58"/>
  <c r="I17" i="58"/>
  <c r="H17" i="58"/>
  <c r="G17" i="58"/>
  <c r="F17" i="58"/>
  <c r="D17" i="58"/>
  <c r="C17" i="58"/>
  <c r="D20" i="59" l="1"/>
  <c r="E10" i="59"/>
  <c r="D24" i="59"/>
  <c r="E17" i="58"/>
  <c r="C20" i="59"/>
  <c r="E13" i="59"/>
  <c r="E17" i="59"/>
  <c r="E22" i="59"/>
  <c r="E15" i="59"/>
  <c r="E23" i="59"/>
  <c r="E16" i="59"/>
  <c r="E14" i="59"/>
  <c r="E11" i="59"/>
  <c r="E20" i="59" l="1"/>
  <c r="E24" i="59"/>
  <c r="D11" i="13"/>
  <c r="J13" i="26" l="1"/>
  <c r="H33" i="9"/>
</calcChain>
</file>

<file path=xl/sharedStrings.xml><?xml version="1.0" encoding="utf-8"?>
<sst xmlns="http://schemas.openxmlformats.org/spreadsheetml/2006/main" count="1362" uniqueCount="946">
  <si>
    <t>Реден број</t>
  </si>
  <si>
    <t>во 000 денари</t>
  </si>
  <si>
    <t xml:space="preserve">Ред. бр. </t>
  </si>
  <si>
    <t>ОПИС</t>
  </si>
  <si>
    <t>Износ</t>
  </si>
  <si>
    <t>I</t>
  </si>
  <si>
    <t>АКТИВА ПОНДЕРИРАНА СПОРЕД КРЕДИТНИОТ РИЗИК</t>
  </si>
  <si>
    <t>Актива пондерирана според кредитниот ризик со примена на стандардизиран пристап</t>
  </si>
  <si>
    <t xml:space="preserve">Капитал потребен за покривање на кредитниот ризик </t>
  </si>
  <si>
    <t>II</t>
  </si>
  <si>
    <t>АКТИВА ПОНДЕРИРАНА СПОРЕД ВАЛУТНИОТ РИЗИК</t>
  </si>
  <si>
    <t>Агрегатна девизна позиција</t>
  </si>
  <si>
    <t xml:space="preserve">Нето-позиција во злато </t>
  </si>
  <si>
    <t xml:space="preserve">Капитал потребен за покривање на валутниот ризик </t>
  </si>
  <si>
    <t>Актива пондерирана според валутниот ризик</t>
  </si>
  <si>
    <t>III</t>
  </si>
  <si>
    <t>АКТИВА ПОНДЕРИРАНА СПОРЕД ОПЕРАТИВНИОТ РИЗИК</t>
  </si>
  <si>
    <t>Капитал потребен за покривање на оперативниот ризик со примена на пристапот на базичен индикатор</t>
  </si>
  <si>
    <t>Капитал потребен за покривање на оперативниот ризик со примена на стандардизираниот пристап</t>
  </si>
  <si>
    <t>Актива пондерирана според оперативниот ризик</t>
  </si>
  <si>
    <t>IV</t>
  </si>
  <si>
    <t>АКТИВА ПОНДЕРИРАНА СПОРЕД ДРУГИТЕ РИЗИЦИ</t>
  </si>
  <si>
    <t xml:space="preserve">Капитал потребен за покривање на ризикот од промена на цените на стоките </t>
  </si>
  <si>
    <t>Капитал потребен за покривање на ризикот од другата договорна страна</t>
  </si>
  <si>
    <t>Актива пондерирана според други ризици</t>
  </si>
  <si>
    <t>АКТИВА ПОНДЕРИРАНА СПОРЕД РИЗИЦИTE</t>
  </si>
  <si>
    <t xml:space="preserve">Капитал потребен за покривање на ризиците </t>
  </si>
  <si>
    <t xml:space="preserve">СОПСТВЕНИ СРЕДСТВА </t>
  </si>
  <si>
    <t>Ред. бр.</t>
  </si>
  <si>
    <t>Опис</t>
  </si>
  <si>
    <t>1.</t>
  </si>
  <si>
    <t>Сопствени средства</t>
  </si>
  <si>
    <t>2.</t>
  </si>
  <si>
    <t xml:space="preserve">Основен капитал </t>
  </si>
  <si>
    <t>3.</t>
  </si>
  <si>
    <t>Редовен основен капитал (РОК)</t>
  </si>
  <si>
    <t>3.1.</t>
  </si>
  <si>
    <t>Позиции во РОК</t>
  </si>
  <si>
    <t>3.1.1.</t>
  </si>
  <si>
    <t>Kапитални инструменти од РОК</t>
  </si>
  <si>
    <t>3.1.2.</t>
  </si>
  <si>
    <t>Премија од капиталните инструменти од РОК</t>
  </si>
  <si>
    <t>3.1.3.</t>
  </si>
  <si>
    <t xml:space="preserve">Задолжителна општа резерва (општ резервен фонд) </t>
  </si>
  <si>
    <t>3.1.4.</t>
  </si>
  <si>
    <t>Задржана нераспоредена добивка</t>
  </si>
  <si>
    <t>3.1.5.</t>
  </si>
  <si>
    <t>3.1.6.</t>
  </si>
  <si>
    <t xml:space="preserve">Тековна добивка или добивка на крајот на годината </t>
  </si>
  <si>
    <t>3.1.7.</t>
  </si>
  <si>
    <t>Збирна сеопфатна добивка или загуба</t>
  </si>
  <si>
    <t>3.2.</t>
  </si>
  <si>
    <t>(-) Одбитни ставки од РОК</t>
  </si>
  <si>
    <t>3.2.1.</t>
  </si>
  <si>
    <t>(-) Загуба на крајот на годината или тековна загуба</t>
  </si>
  <si>
    <t>3.2.2.</t>
  </si>
  <si>
    <t>(-) Нематеријални средства</t>
  </si>
  <si>
    <t>3.2.3.</t>
  </si>
  <si>
    <t xml:space="preserve">(-) Одложени даночни средства коишто зависат од идната профитабилност на банката </t>
  </si>
  <si>
    <t>3.2.4.</t>
  </si>
  <si>
    <t>(-) Вложувања во сопствени капитални инструменти од РОК</t>
  </si>
  <si>
    <t>3.2.4.1.</t>
  </si>
  <si>
    <t xml:space="preserve">   (-) Директни вложувања во сопствени капитални инструменти од РОК</t>
  </si>
  <si>
    <t>3.2.4.2.</t>
  </si>
  <si>
    <t xml:space="preserve">   (-) Индиректни вложувања во сопствени капитални инструменти од РОК</t>
  </si>
  <si>
    <t>3.2.4.3.</t>
  </si>
  <si>
    <t xml:space="preserve">   (-) Синтетички вложувања во сопствени капитални инструменти од РОК</t>
  </si>
  <si>
    <t>3.2.4.4.</t>
  </si>
  <si>
    <t xml:space="preserve">   (-) Вложувања во сопствени капитални инструменти од РОК за кои банката има договорна обврска да ги купи</t>
  </si>
  <si>
    <t>3.2.5.</t>
  </si>
  <si>
    <t>(-) Директни, индиректни и синтетички вложувања во капитални инструменти од РОК на лица од финансискиот сектор, при што тие лица имаат вложувања во банката</t>
  </si>
  <si>
    <t>3.2.6.</t>
  </si>
  <si>
    <t>(-) Директни, индиректни и синтетички вложувања во капитални инструменти од РОК на лица од финансискиот сектор во кои банката нема значајно вложување</t>
  </si>
  <si>
    <t>3.2.7.</t>
  </si>
  <si>
    <t>(-) Директни, индиректни и синтетички вложувања во капитални инструменти од РОК на лица од финансискиот сектор во кои банката има значајно вложување</t>
  </si>
  <si>
    <t>3.2.8.</t>
  </si>
  <si>
    <t>(-) Износ на одбитни ставки од ДОК којшто го надминува вкупниот износ на ДОК</t>
  </si>
  <si>
    <t>3.2.9.</t>
  </si>
  <si>
    <t>(-) Износ на надминувањето на лимитите за вложувања во нефинансиски институции</t>
  </si>
  <si>
    <t>3.2.10.</t>
  </si>
  <si>
    <t xml:space="preserve">(-) Трошоци за данок </t>
  </si>
  <si>
    <t>3.2.11.</t>
  </si>
  <si>
    <t>(-) Разлика меѓу висината на потребната и извршената исправка на вредноста/посебната резерва</t>
  </si>
  <si>
    <t>3.3.</t>
  </si>
  <si>
    <t>Регулаторни усогласувања на РОК</t>
  </si>
  <si>
    <t>3.3.1.</t>
  </si>
  <si>
    <t>(-) Зголемување на РОК коешто произлегува од позиции на секјуритизација</t>
  </si>
  <si>
    <t>3.3.2.</t>
  </si>
  <si>
    <t>(-) Добивки или (+) загуби од заштитата од ризикот од парични текови</t>
  </si>
  <si>
    <t>3.3.3.</t>
  </si>
  <si>
    <t>(-) Добивки или (+) загуби од обврски на банката коишто се мерат по објективна вредност</t>
  </si>
  <si>
    <t>3.3.4.</t>
  </si>
  <si>
    <t>(-) Добивки или (+) загуби  поврзани со обврски врз основа на деривати коишто се мерат по објективна вредност</t>
  </si>
  <si>
    <t>3.4.</t>
  </si>
  <si>
    <t>Позиции како резултат на консолидација</t>
  </si>
  <si>
    <t>3.4.1.</t>
  </si>
  <si>
    <t xml:space="preserve">Неконтролирачко (малцинско) учество коешто се признава во РОК на консолидирана основа </t>
  </si>
  <si>
    <t>3.4.2.</t>
  </si>
  <si>
    <t>Останато</t>
  </si>
  <si>
    <t>3.5.</t>
  </si>
  <si>
    <t>Други позиции од РОК</t>
  </si>
  <si>
    <t>4.</t>
  </si>
  <si>
    <t>Додатен основен капитал (ДОК)</t>
  </si>
  <si>
    <t>4.1.</t>
  </si>
  <si>
    <t>Позиции во ДОК</t>
  </si>
  <si>
    <t>4.1.1.</t>
  </si>
  <si>
    <t>Капитални инструменти од ДОК</t>
  </si>
  <si>
    <t>4.1.2.</t>
  </si>
  <si>
    <t>Премија од капиталните инструменти од ДОК</t>
  </si>
  <si>
    <t>4.2.</t>
  </si>
  <si>
    <t>(-) Одбитни ставки од ДОК</t>
  </si>
  <si>
    <t>4.2.1.</t>
  </si>
  <si>
    <t>(-) Вложувања во сопствени капитални инструменти од ДОК</t>
  </si>
  <si>
    <t>4.2.1.1.</t>
  </si>
  <si>
    <t xml:space="preserve">   (-) Директни вложувања во сопствени капитални инструменти од ДОК</t>
  </si>
  <si>
    <t>4.2.1.2.</t>
  </si>
  <si>
    <t xml:space="preserve">   (-) Индиректни вложувања во сопствени капитални инструменти од ДОК</t>
  </si>
  <si>
    <t>4.2.1.3.</t>
  </si>
  <si>
    <t xml:space="preserve">   (-) Синтетички вложувања во сопствени капитални инструменти од ДОК</t>
  </si>
  <si>
    <t>4.2.1.4.</t>
  </si>
  <si>
    <t xml:space="preserve">   (-) Вложувања во сопствени капитални инструменти од ДОК за кои банката има договорна обврска да ги купи</t>
  </si>
  <si>
    <t>4.2.2.</t>
  </si>
  <si>
    <t xml:space="preserve">(-) Директни, индиректни и синтетички вложувања во капитални инструменти од ДОК на лица од финансискиот сектор, при што тие лица имаат вложувања во банката </t>
  </si>
  <si>
    <t>4.2.3.</t>
  </si>
  <si>
    <t>(-) Директни, индиректни и синтетички вложувања во капитални инструменти од ДОК на лица од финансискиот сектор во кои банката нема значајно вложување</t>
  </si>
  <si>
    <t>4.2.4.</t>
  </si>
  <si>
    <t>(-) Директни, индиректни и синтетички вложувања во капитални инструменти од ДОК на лица од финансискиот сектор во кои банката има значајно вложување</t>
  </si>
  <si>
    <t>4.2.5.</t>
  </si>
  <si>
    <t>(-) Износ на одбитни ставки од ДК којшто го надминува вкупниот износ на ДК</t>
  </si>
  <si>
    <t>4.2.6.</t>
  </si>
  <si>
    <t>4.3.</t>
  </si>
  <si>
    <t>Регулаторни усогласувања на ДОК</t>
  </si>
  <si>
    <t>4.3.1.</t>
  </si>
  <si>
    <t>(-) Зголемување на ДОК коешто произлегува од позиции на секјуритизација</t>
  </si>
  <si>
    <t>4.3.2.</t>
  </si>
  <si>
    <t>(-) Добивки или (+) загуби  од заштитата од ризикот од парични текови</t>
  </si>
  <si>
    <t>4.3.3.</t>
  </si>
  <si>
    <t>(-) Добивки или (+) загуби  од обврски на банката коишто се мерат по објективна вредност</t>
  </si>
  <si>
    <t>4.3.4.</t>
  </si>
  <si>
    <t>(-) Добивки или (+) загуби поврзани со обврски врз основа на деривати коишто се мерат по објективна вредност</t>
  </si>
  <si>
    <t>4.4.</t>
  </si>
  <si>
    <t>4.4.1.</t>
  </si>
  <si>
    <t>Прифатлив додатен основен капитал којшто се признава во ДОК на консолидирана основа</t>
  </si>
  <si>
    <t>4.4.2.</t>
  </si>
  <si>
    <t>4.5.</t>
  </si>
  <si>
    <t>Други позиции од ДОК</t>
  </si>
  <si>
    <t>5.</t>
  </si>
  <si>
    <t>Дополнителен капитал (ДК)</t>
  </si>
  <si>
    <t>5.1.</t>
  </si>
  <si>
    <t>Позиции во ДК</t>
  </si>
  <si>
    <t>5.1.1.</t>
  </si>
  <si>
    <t xml:space="preserve">Капитални инструменти од ДК </t>
  </si>
  <si>
    <t>5.1.2.</t>
  </si>
  <si>
    <t xml:space="preserve">Субординирани кредити </t>
  </si>
  <si>
    <t>5.1.3.</t>
  </si>
  <si>
    <t>Премија од капиталните инструменти од ДК</t>
  </si>
  <si>
    <t>5.2.</t>
  </si>
  <si>
    <t>(-) Одбитни ставки од ДК</t>
  </si>
  <si>
    <t>5.2.1.</t>
  </si>
  <si>
    <t xml:space="preserve">(-) Вложувања во сопствени капитални инструменти од ДК </t>
  </si>
  <si>
    <t>5.2.1.1.</t>
  </si>
  <si>
    <t xml:space="preserve">   (-) Директни вложувања во сопствени капитални инструменти од ДК </t>
  </si>
  <si>
    <t>5.2.1.2.</t>
  </si>
  <si>
    <t xml:space="preserve">   (-) Индиректни вложувања во сопствени капитални инструменти од ДК </t>
  </si>
  <si>
    <t>5.2.1.3.</t>
  </si>
  <si>
    <t xml:space="preserve">   (-) Синтетички вложувања во сопствени капитални инструменти од ДК </t>
  </si>
  <si>
    <t>5.2.1.4.</t>
  </si>
  <si>
    <t xml:space="preserve">   (-) Вложувања во сопствени капитални инструменти од ДК за кои банката има договорна обврска да ги купи</t>
  </si>
  <si>
    <t>5.2.2.</t>
  </si>
  <si>
    <t>(-) директни, индиректни и синтетички вложувања во позиции од ДК на лица од финансискиот сектор, при што тие лица имаат вложувања во банката</t>
  </si>
  <si>
    <t>5.2.3.</t>
  </si>
  <si>
    <t>(-) директни, индиректни и синтетички вложувања во позиции од ДК на лица од финансискиот сектор во кои банката нема значајно вложување</t>
  </si>
  <si>
    <t>5.2.4.</t>
  </si>
  <si>
    <t>(-) директни, индиректни и синтетички вложувања во позиции од ДК на лица од финансискиот сектор во кои банката има значајно вложување</t>
  </si>
  <si>
    <t>5.3.</t>
  </si>
  <si>
    <t>Регулаторни усогласувања на ДК</t>
  </si>
  <si>
    <t>5.3.1.</t>
  </si>
  <si>
    <t>(-) Зголемување на ДК коешто произлегува од позиции на секјуритизација</t>
  </si>
  <si>
    <t>5.3.2.</t>
  </si>
  <si>
    <t>5.3.3.</t>
  </si>
  <si>
    <t>5.3.4.</t>
  </si>
  <si>
    <t>5.4.</t>
  </si>
  <si>
    <t>5.4.1.</t>
  </si>
  <si>
    <t>Прифатлив дoполнителен капитал којшто се признава во ДК на консолидирана основа</t>
  </si>
  <si>
    <t>5.4.2.</t>
  </si>
  <si>
    <t>5.5.</t>
  </si>
  <si>
    <t>Други позиции од ДК</t>
  </si>
  <si>
    <t>Ред. бр</t>
  </si>
  <si>
    <t>Земја</t>
  </si>
  <si>
    <t>Капитал потребен за покривање на кредитниот ризик</t>
  </si>
  <si>
    <t>Стапка на противцикличниот заштитен слој на капиталот (во %)</t>
  </si>
  <si>
    <t>Противцикличен заштитен слој на капиталот</t>
  </si>
  <si>
    <t>5=3*4</t>
  </si>
  <si>
    <t>...</t>
  </si>
  <si>
    <t>I.</t>
  </si>
  <si>
    <t>Вкупно (1+2+3+...)</t>
  </si>
  <si>
    <t>II.</t>
  </si>
  <si>
    <t>Специфична стапка на противцикличниот заштитен слој на капиталот</t>
  </si>
  <si>
    <t>Издавач</t>
  </si>
  <si>
    <t>Јавна или приватна понуда</t>
  </si>
  <si>
    <t xml:space="preserve">Датум на издавање </t>
  </si>
  <si>
    <t>Месец 1</t>
  </si>
  <si>
    <t>Месец 2</t>
  </si>
  <si>
    <t>Месец 3</t>
  </si>
  <si>
    <t>Месец 4</t>
  </si>
  <si>
    <t>Месец 5</t>
  </si>
  <si>
    <t>Месец 6</t>
  </si>
  <si>
    <t>Билансни позиции</t>
  </si>
  <si>
    <t>1.1.</t>
  </si>
  <si>
    <t>1.2.</t>
  </si>
  <si>
    <t>Побарувања од локалната самоуправа и регионалната власт</t>
  </si>
  <si>
    <t>1.3.</t>
  </si>
  <si>
    <t>1.4.</t>
  </si>
  <si>
    <t>1.5.</t>
  </si>
  <si>
    <t>1.6.</t>
  </si>
  <si>
    <t>Побарувања од други трговски друштва</t>
  </si>
  <si>
    <t>1.7.</t>
  </si>
  <si>
    <t>Портфолио на мали кредити</t>
  </si>
  <si>
    <t>1.8.</t>
  </si>
  <si>
    <t>Побарувања покриени со станбени објекти</t>
  </si>
  <si>
    <t>1.9.</t>
  </si>
  <si>
    <t>Побарувања покриени со деловни објекти</t>
  </si>
  <si>
    <t>1.10.</t>
  </si>
  <si>
    <t>Удели во инвестициски фондови</t>
  </si>
  <si>
    <t>1.11.</t>
  </si>
  <si>
    <t>Останати позиции</t>
  </si>
  <si>
    <t>1.12.</t>
  </si>
  <si>
    <t>(-) Одбитни ставки од основниот капитал</t>
  </si>
  <si>
    <t xml:space="preserve">Финансиски деривати </t>
  </si>
  <si>
    <t>2.1.</t>
  </si>
  <si>
    <t>Изложеност врз основа на финансиски деривати со примена на методот на пазарна вредност</t>
  </si>
  <si>
    <t>2.2.</t>
  </si>
  <si>
    <t>Изложеност врз основа на финансиски деривати со примена на методот на оригинална изложеност</t>
  </si>
  <si>
    <t xml:space="preserve">Трансакции со хартии од вредност </t>
  </si>
  <si>
    <t>Вонбилансни позиции</t>
  </si>
  <si>
    <t>Вонбилансни позиции со фактор на конверзија од 10%</t>
  </si>
  <si>
    <t>Вонбилансни позиции со фактор на конверзија од 20%</t>
  </si>
  <si>
    <t>Вонбилансни позиции со фактор на конверзија од 50%</t>
  </si>
  <si>
    <t>Вонбилансни позиции со фактор на конверзија од 100%</t>
  </si>
  <si>
    <t>Вредност на изложеноста</t>
  </si>
  <si>
    <t>6.</t>
  </si>
  <si>
    <t xml:space="preserve">Вредност на капиталот </t>
  </si>
  <si>
    <t>7.</t>
  </si>
  <si>
    <t>8.</t>
  </si>
  <si>
    <t>Ред</t>
  </si>
  <si>
    <t xml:space="preserve">Сектор </t>
  </si>
  <si>
    <t>Вредност на обезбедувањето прифатливо за ЦБ</t>
  </si>
  <si>
    <t>2</t>
  </si>
  <si>
    <t>3</t>
  </si>
  <si>
    <t>4</t>
  </si>
  <si>
    <t>1</t>
  </si>
  <si>
    <t>Централни банки</t>
  </si>
  <si>
    <t>Централни влади</t>
  </si>
  <si>
    <t>Банки</t>
  </si>
  <si>
    <t>5</t>
  </si>
  <si>
    <t>6</t>
  </si>
  <si>
    <t>Физички лица и мали друштва</t>
  </si>
  <si>
    <t>7</t>
  </si>
  <si>
    <t>Нефинансиски институции</t>
  </si>
  <si>
    <t>Позиција</t>
  </si>
  <si>
    <t>Валута</t>
  </si>
  <si>
    <t>Износ на базичен индикатор</t>
  </si>
  <si>
    <t>Ариметичка средина на тригодишните износи на базичниот индикатор</t>
  </si>
  <si>
    <t xml:space="preserve">Износ на базичен индикатор пондериран според ризикот за секоја деловна линија </t>
  </si>
  <si>
    <t xml:space="preserve">Капитал потребен за покривање на оперативниот ризик </t>
  </si>
  <si>
    <t>Вкупен износ на базичниот индикатор за секоја од последните три години</t>
  </si>
  <si>
    <t>Вкупен износ на базичниот индикатор пондериран според ризикот за секоја од последните три години</t>
  </si>
  <si>
    <t>1.1</t>
  </si>
  <si>
    <t>1.2</t>
  </si>
  <si>
    <t>СОПСТВЕНИ СРЕДСТВА</t>
  </si>
  <si>
    <t>ВКУПНА ПОНДЕРИРАНА ВРЕДНОСТ/СОПСТВЕНИ СРЕДСТВА (2/3*100)</t>
  </si>
  <si>
    <t>Останати лица со посебни права и одговорности</t>
  </si>
  <si>
    <t>Останати вработени</t>
  </si>
  <si>
    <t>Број на вработени</t>
  </si>
  <si>
    <t>T</t>
  </si>
  <si>
    <t xml:space="preserve">T-1 </t>
  </si>
  <si>
    <t>T-2</t>
  </si>
  <si>
    <t>T-3</t>
  </si>
  <si>
    <t>Мали депозити</t>
  </si>
  <si>
    <t xml:space="preserve">Оперативни депозити </t>
  </si>
  <si>
    <t xml:space="preserve">Вишок на оперативни депозити </t>
  </si>
  <si>
    <t xml:space="preserve">Неоперативни депозити </t>
  </si>
  <si>
    <t>Преземени вонбилансни обврски</t>
  </si>
  <si>
    <t>Приливи од необезбедени трансакции</t>
  </si>
  <si>
    <t>Вкупен прилив од своп-договор на обезбедување</t>
  </si>
  <si>
    <t>ВИСОКОКВАЛИТЕТНА ЛИКВИДНА АКТИВА</t>
  </si>
  <si>
    <t>НЕТО ПАРИЧЕН ОДЛИВ</t>
  </si>
  <si>
    <t>Седиште</t>
  </si>
  <si>
    <t>Правна форма</t>
  </si>
  <si>
    <t xml:space="preserve"> Претежна дејност                  </t>
  </si>
  <si>
    <t>Акционери коишто немаат квалификувано учество</t>
  </si>
  <si>
    <t xml:space="preserve">Назив </t>
  </si>
  <si>
    <t xml:space="preserve">Седиште </t>
  </si>
  <si>
    <t>Единствен матичен број</t>
  </si>
  <si>
    <t>Даночен број</t>
  </si>
  <si>
    <t xml:space="preserve">Шематски приказ на организациската структура </t>
  </si>
  <si>
    <t>Назив на матичното лице</t>
  </si>
  <si>
    <t>Седиште на матичното лице</t>
  </si>
  <si>
    <t>Претежната дејност на матичното лице</t>
  </si>
  <si>
    <t>Претежна дејност</t>
  </si>
  <si>
    <t>Организациска структура на банкарската група</t>
  </si>
  <si>
    <t>Податок</t>
  </si>
  <si>
    <t>Реден  број</t>
  </si>
  <si>
    <t>Финансиски активности коишто може да ги врши банката</t>
  </si>
  <si>
    <t>Опис на разликите во финансиските извештаи</t>
  </si>
  <si>
    <t xml:space="preserve">Разлики во методите на консолидација </t>
  </si>
  <si>
    <t>Правни лица коишто се исклучени од консолидацијата</t>
  </si>
  <si>
    <t>Практични или правни пречки за навремен пренос на сопствените средства или за отплата на обврските</t>
  </si>
  <si>
    <t>Назив на подружница</t>
  </si>
  <si>
    <t>Датум</t>
  </si>
  <si>
    <t>Датум на донесување</t>
  </si>
  <si>
    <t>Датум на ревидирање</t>
  </si>
  <si>
    <t>Основни елементи на политиката</t>
  </si>
  <si>
    <t>Дополнителни извештаи и податоци</t>
  </si>
  <si>
    <t>Извештаи и податоци</t>
  </si>
  <si>
    <t>Правни лица коишто се целосно консолидирани</t>
  </si>
  <si>
    <t>Правни лица коишто се пропорционално консолидирани</t>
  </si>
  <si>
    <t xml:space="preserve"> Учество во вкупниот број акции </t>
  </si>
  <si>
    <t xml:space="preserve">Номинална вредност </t>
  </si>
  <si>
    <t>Движење на пазарната цена</t>
  </si>
  <si>
    <t>Датум на достасување</t>
  </si>
  <si>
    <t>Најзначајни показатели</t>
  </si>
  <si>
    <t>Структура на сопствените средства</t>
  </si>
  <si>
    <t>Забелешка</t>
  </si>
  <si>
    <t>Стапка на покриеност со ликвидност</t>
  </si>
  <si>
    <t>Основен капитал</t>
  </si>
  <si>
    <t xml:space="preserve">Вкупен капитал потребен за покривање на ризиците </t>
  </si>
  <si>
    <t>Редовен основен капитал</t>
  </si>
  <si>
    <t xml:space="preserve">Вкупен износ на активата пондерирана според ризиците </t>
  </si>
  <si>
    <t xml:space="preserve">Кредитeн ризик </t>
  </si>
  <si>
    <t xml:space="preserve">Валутeн ризик </t>
  </si>
  <si>
    <t xml:space="preserve">Оперативeн ризик </t>
  </si>
  <si>
    <t xml:space="preserve">Ризик од промена на цените на стоките </t>
  </si>
  <si>
    <t>Пазарни ризици</t>
  </si>
  <si>
    <t>Ризик од другата договорна страна</t>
  </si>
  <si>
    <t xml:space="preserve">Стратегија и политика за управување со ризиците </t>
  </si>
  <si>
    <t>Организациска поставеност на функцијата</t>
  </si>
  <si>
    <t>Инструменти за заштита и за намалување на ризиците</t>
  </si>
  <si>
    <t>Елементи од системот за управување со ризиците</t>
  </si>
  <si>
    <t xml:space="preserve">Документ за прифатливо ниво на ризик </t>
  </si>
  <si>
    <t>Корпоративно управување</t>
  </si>
  <si>
    <t>Одбор за управување со ризиците</t>
  </si>
  <si>
    <t>Одбор за наградување</t>
  </si>
  <si>
    <t>Политика за начинот на избор, следење на работењето и на разрешување</t>
  </si>
  <si>
    <t>Систем за известување</t>
  </si>
  <si>
    <t>Извештај за корпоративното управување</t>
  </si>
  <si>
    <t>Политика за наградување</t>
  </si>
  <si>
    <t>Критериуми за наградување</t>
  </si>
  <si>
    <t>Успешност во работењето</t>
  </si>
  <si>
    <t>Име и презиме</t>
  </si>
  <si>
    <t xml:space="preserve">Капитал потребен за покривање на пазарните ризици </t>
  </si>
  <si>
    <t>Систем на известување</t>
  </si>
  <si>
    <t>Интерни лимити за ограничување на изложеноста</t>
  </si>
  <si>
    <t>Останати податоци</t>
  </si>
  <si>
    <t>Начин на оцена на точноста</t>
  </si>
  <si>
    <t>8.2.1.</t>
  </si>
  <si>
    <t>8.2.2.</t>
  </si>
  <si>
    <t>Ликвидност</t>
  </si>
  <si>
    <t>Стапка на заштитниот слој за зачувување на капиталот</t>
  </si>
  <si>
    <t>Стапка на заштитниот слој на капиталот за системски значајни банки</t>
  </si>
  <si>
    <t>Политика за нагрaдување и систем на наградување</t>
  </si>
  <si>
    <t>Политика за управување со пазарните ризици</t>
  </si>
  <si>
    <t>Елементи од системот за управување со пазарните ризици</t>
  </si>
  <si>
    <t xml:space="preserve">Методологија за утврдување на капиталот </t>
  </si>
  <si>
    <t>Капитал потребен за покривање на специфичниот ризик од вложувања во должнички инструменти</t>
  </si>
  <si>
    <t>Капитал потребен за покривање на генералниот ризик од вложувања во должнички инструменти</t>
  </si>
  <si>
    <t>Капитал потребен за покривање на специфичниот ризик од вложувања во сопственички инструменти</t>
  </si>
  <si>
    <t>Капитал потребен за покривање на генералниот ризик од вложувања во сопственички инструменти</t>
  </si>
  <si>
    <t>Капитал потребен за покривање на надминувањето на лимитите на изложеност</t>
  </si>
  <si>
    <t>Капитал потребен за покривање на пазарните ризици од позиции во опции</t>
  </si>
  <si>
    <t>Капитал потребен за покривање на позицискиот ризик (1.1+1.2+1.3+1.4)</t>
  </si>
  <si>
    <t>Политика за управување со оперативниот ризик</t>
  </si>
  <si>
    <t>Елементи од системот за управување со оперативниот ризик</t>
  </si>
  <si>
    <t xml:space="preserve">Политика за управување со ризикот од промената на каматните стапки во портфолиото на банкарски активности </t>
  </si>
  <si>
    <t>Процес на управување со ризикот од задолженост</t>
  </si>
  <si>
    <t xml:space="preserve">Стратегии и процеси </t>
  </si>
  <si>
    <t xml:space="preserve">Структура и организација </t>
  </si>
  <si>
    <t>Елементи вклучени во пресметката на стапката на покриеност со ликвидност</t>
  </si>
  <si>
    <t xml:space="preserve">Промени на СПЛ </t>
  </si>
  <si>
    <t xml:space="preserve">Концентрација на изворите на финансирање </t>
  </si>
  <si>
    <t xml:space="preserve">Висококвалитетна ликвидна актива </t>
  </si>
  <si>
    <t xml:space="preserve">Останати позиции </t>
  </si>
  <si>
    <t>Финансиски иновации</t>
  </si>
  <si>
    <r>
      <t>Останати финансиски</t>
    </r>
    <r>
      <rPr>
        <sz val="8"/>
        <rFont val="Tahoma"/>
        <family val="2"/>
        <charset val="204"/>
      </rPr>
      <t> </t>
    </r>
    <r>
      <rPr>
        <sz val="11"/>
        <rFont val="Tahoma"/>
        <family val="2"/>
        <charset val="204"/>
      </rPr>
      <t xml:space="preserve"> институции</t>
    </r>
  </si>
  <si>
    <t>Деловна стратегија и процеси</t>
  </si>
  <si>
    <t xml:space="preserve">Бруто сметководствена вредност </t>
  </si>
  <si>
    <t>Елементи од системот за управување со ризиците од ЕСГ</t>
  </si>
  <si>
    <t>Земјоделство, шумарство, рибарство</t>
  </si>
  <si>
    <t xml:space="preserve">Рударство и вадење камен </t>
  </si>
  <si>
    <t>Снабдување со електрична енергија, гас, пареа и климатизација</t>
  </si>
  <si>
    <t>Градежништво</t>
  </si>
  <si>
    <t>Транспорт и складирање</t>
  </si>
  <si>
    <t>До 5 години</t>
  </si>
  <si>
    <t xml:space="preserve">Над 5 години до 10 години </t>
  </si>
  <si>
    <t xml:space="preserve">Над 10 години до 20 години </t>
  </si>
  <si>
    <t xml:space="preserve">Над 20 години </t>
  </si>
  <si>
    <t xml:space="preserve">Преостаната рочност </t>
  </si>
  <si>
    <t>Иновативни производи</t>
  </si>
  <si>
    <t>Иновативни услуги</t>
  </si>
  <si>
    <t>Стандардни извештаи и податоци</t>
  </si>
  <si>
    <t>Фреквенција на објавување на извештаите и податоците</t>
  </si>
  <si>
    <t>Датуми на политиката</t>
  </si>
  <si>
    <t>4.3*</t>
  </si>
  <si>
    <t>Членка на банкарската група</t>
  </si>
  <si>
    <t>10.1*</t>
  </si>
  <si>
    <t>Правни лица</t>
  </si>
  <si>
    <t>Физички лица</t>
  </si>
  <si>
    <t>2.1</t>
  </si>
  <si>
    <t>Назив/име и презиме на акционерот со квалификувано учество</t>
  </si>
  <si>
    <t>Број на акционери коишто немаат квалификувано учество</t>
  </si>
  <si>
    <t>ВКУПНО АКЦИОНЕРИ КОИШТО ИМААТ КВАЛИФИКУВАНО УЧЕСТВО (1+2)</t>
  </si>
  <si>
    <t>Учество во вкупниот број издадени акции со право на глас</t>
  </si>
  <si>
    <t>ВКУПНО АКЦИОНЕРИ КОИШТО НЕМААТ КВАЛИФИКУВАНО УЧЕСТВО (1+2)</t>
  </si>
  <si>
    <t>Критичен настан</t>
  </si>
  <si>
    <t>Код за идентификација</t>
  </si>
  <si>
    <t>Капитал потребен за покривање на ризиците</t>
  </si>
  <si>
    <t>Стапки пропишани од Народната банка</t>
  </si>
  <si>
    <t>(член на НО)</t>
  </si>
  <si>
    <t>…</t>
  </si>
  <si>
    <t>(член на УО)</t>
  </si>
  <si>
    <t>Состав, надлежности и функционирање на надзорниот одбор</t>
  </si>
  <si>
    <t>Состав, надлежности и функционирање на управниот одбор</t>
  </si>
  <si>
    <t>Начин на обезбедување соодветност на членовите на управниот и надзорниот одбор</t>
  </si>
  <si>
    <t>Табела бр. 1 - Акционери коишто имаат квалификувано учество во банката</t>
  </si>
  <si>
    <t>Табела бр. 2  - Акционери коишто немаат квалификувано учество во банката</t>
  </si>
  <si>
    <t>Табела бр. 2 - Наградување за финансиската година</t>
  </si>
  <si>
    <t xml:space="preserve">Износ </t>
  </si>
  <si>
    <t xml:space="preserve">Износ                       </t>
  </si>
  <si>
    <t>II. Податоци за ограничувањата:</t>
  </si>
  <si>
    <t xml:space="preserve">Опис на процесот </t>
  </si>
  <si>
    <t>Кредитен ризик</t>
  </si>
  <si>
    <t>Опис на стрес-тестирањето</t>
  </si>
  <si>
    <t xml:space="preserve">Висина на стапката </t>
  </si>
  <si>
    <t xml:space="preserve">Стапка на противцикличниот заштитен слој на капиталот </t>
  </si>
  <si>
    <r>
      <t>Т</t>
    </r>
    <r>
      <rPr>
        <b/>
        <sz val="7"/>
        <color indexed="8"/>
        <rFont val="Tahoma"/>
        <family val="2"/>
        <charset val="204"/>
      </rPr>
      <t xml:space="preserve">1 </t>
    </r>
    <r>
      <rPr>
        <b/>
        <sz val="10"/>
        <color indexed="8"/>
        <rFont val="Tahoma"/>
        <family val="2"/>
        <charset val="204"/>
      </rPr>
      <t>(тековна година)</t>
    </r>
  </si>
  <si>
    <r>
      <t>Т</t>
    </r>
    <r>
      <rPr>
        <b/>
        <sz val="7"/>
        <color indexed="8"/>
        <rFont val="Tahoma"/>
        <family val="2"/>
        <charset val="204"/>
      </rPr>
      <t>2 (Т</t>
    </r>
    <r>
      <rPr>
        <b/>
        <sz val="10"/>
        <color indexed="8"/>
        <rFont val="Tahoma"/>
        <family val="2"/>
        <charset val="204"/>
      </rPr>
      <t>1-1)</t>
    </r>
  </si>
  <si>
    <r>
      <t>Т</t>
    </r>
    <r>
      <rPr>
        <b/>
        <sz val="7"/>
        <color indexed="8"/>
        <rFont val="Tahoma"/>
        <family val="2"/>
        <charset val="204"/>
      </rPr>
      <t xml:space="preserve">3 </t>
    </r>
    <r>
      <rPr>
        <b/>
        <sz val="10"/>
        <color indexed="8"/>
        <rFont val="Tahoma"/>
        <family val="2"/>
        <charset val="204"/>
      </rPr>
      <t>(Т1-2)</t>
    </r>
  </si>
  <si>
    <t>Дел 1. Капитал потребен за покривање на оперативниот ризик со примена на пристапот на базичен индикатор</t>
  </si>
  <si>
    <t>Дел 2. Капитал потребен за покривање на оперативниот ризик со примена на стандардизираниот пристап</t>
  </si>
  <si>
    <t>Редовни изложености</t>
  </si>
  <si>
    <t xml:space="preserve">Нефункционални изложености </t>
  </si>
  <si>
    <t>ВКУПНО</t>
  </si>
  <si>
    <t>Бруто сметководствена вредност</t>
  </si>
  <si>
    <t>Нефункционални изложености</t>
  </si>
  <si>
    <t>Вкупна изложеност на физичките ризици</t>
  </si>
  <si>
    <t>Останати клиенти коишто не се изложени на транцизиските ризици поврзани со климатските промени</t>
  </si>
  <si>
    <t>Вкупно</t>
  </si>
  <si>
    <t>7=1+3+5</t>
  </si>
  <si>
    <t>8=2+4+6</t>
  </si>
  <si>
    <t>Елементи на управувањето со ликвидносниот ризик</t>
  </si>
  <si>
    <t xml:space="preserve">Парични средства </t>
  </si>
  <si>
    <t>Изложеност кон или изложеност гарантирана од централната влада на РСМ</t>
  </si>
  <si>
    <t>Стабилни депозити</t>
  </si>
  <si>
    <t>Останати одливи</t>
  </si>
  <si>
    <t>Висококвалитетна ликвидна актива (ВКЛА)</t>
  </si>
  <si>
    <t>Вкупни парични приливи (ВПП)</t>
  </si>
  <si>
    <t>Вкупни парични одливи (ВПО)</t>
  </si>
  <si>
    <t>Просечна вредност</t>
  </si>
  <si>
    <t>Останати мали депозити</t>
  </si>
  <si>
    <t>7=(3+4+5+6)/4</t>
  </si>
  <si>
    <t>Просечна вредност на стапката на покриеност со ликвидност</t>
  </si>
  <si>
    <t>Просечна вредност на ВКЛА</t>
  </si>
  <si>
    <t>Просечна вредност на ВПО</t>
  </si>
  <si>
    <t>Просечна вредност на ВПП</t>
  </si>
  <si>
    <t>Просечна вредност на НПО</t>
  </si>
  <si>
    <t>ДЕЛ 2. ПАРИЧНИ ОДЛИВИ</t>
  </si>
  <si>
    <t>ДЕЛ 3. ПАРИЧНИ ПРИЛИВИ</t>
  </si>
  <si>
    <t>Ниво 1 ликвидна актива</t>
  </si>
  <si>
    <t>Останати позиции од ниво 1 ликвидна актива</t>
  </si>
  <si>
    <t>Ниво 2 ликвидна актива</t>
  </si>
  <si>
    <t>Ниво 2А</t>
  </si>
  <si>
    <t>Ниво 2Б</t>
  </si>
  <si>
    <t>Намалувања на приливите</t>
  </si>
  <si>
    <t>Приливи од обезбедено кредитирање и трансакции предизвикани од пазарот на капитал</t>
  </si>
  <si>
    <t>Претежна дејност на матичното лице</t>
  </si>
  <si>
    <t>Средства на банката кај и изложеност кон Народната банка</t>
  </si>
  <si>
    <t>Табела бр. 1 - Политика за наградување</t>
  </si>
  <si>
    <t>Број</t>
  </si>
  <si>
    <t xml:space="preserve">Број </t>
  </si>
  <si>
    <t>Над 6.000.000 до 10.000.000</t>
  </si>
  <si>
    <t>Над 10.000.000 до 14.000.000</t>
  </si>
  <si>
    <t>Над 14.000.000 до 18.000.000</t>
  </si>
  <si>
    <t>Над 18.000.000 до 22.000.000</t>
  </si>
  <si>
    <t>Над 46.000.000 до 50.000.000</t>
  </si>
  <si>
    <t>Над 42.000.000 до 46.000.000</t>
  </si>
  <si>
    <t>Над 38.000.000 до 42.000.000</t>
  </si>
  <si>
    <t>Над 34.000.000 до 38.000.000</t>
  </si>
  <si>
    <t>Над 30.000.000 до 34.000.000</t>
  </si>
  <si>
    <t>Над 26.000.000 до 30.000.000</t>
  </si>
  <si>
    <t>Над 22.000.000 до 26.000.000</t>
  </si>
  <si>
    <t>Права од капиталниот инструмент</t>
  </si>
  <si>
    <t xml:space="preserve">Регулаторен третман </t>
  </si>
  <si>
    <t>Котирање на платформа за тргување</t>
  </si>
  <si>
    <t>АКТИВА ПОНДЕРИРАНА СПОРЕД РИЗИЦИТЕ</t>
  </si>
  <si>
    <t>износи во 000 денари</t>
  </si>
  <si>
    <t>Материјални ризици и пристапи за мерење или оцена</t>
  </si>
  <si>
    <t>Политика за управување со ризикот од другата договoрна страна</t>
  </si>
  <si>
    <t>Елементи од системот за управување со ризикот од другата договoрна страна</t>
  </si>
  <si>
    <r>
      <t>Т</t>
    </r>
    <r>
      <rPr>
        <b/>
        <sz val="7"/>
        <color indexed="8"/>
        <rFont val="Tahoma"/>
        <family val="2"/>
        <charset val="204"/>
      </rPr>
      <t>2 (</t>
    </r>
    <r>
      <rPr>
        <b/>
        <sz val="10"/>
        <color indexed="8"/>
        <rFont val="Tahoma"/>
        <family val="2"/>
        <charset val="204"/>
      </rPr>
      <t>Т1-1)</t>
    </r>
  </si>
  <si>
    <t>Елементи од системот за управување со  ризикот од промената на каматните стапки во портфолиото на банкарски активности</t>
  </si>
  <si>
    <t>Кредити обезбедени со станбен објект</t>
  </si>
  <si>
    <t xml:space="preserve">Кредити обезбедени со друг недвижен имот </t>
  </si>
  <si>
    <t>Елементи од системот за управување со ризиците поврзани со климатските промени</t>
  </si>
  <si>
    <t>Табела 2 - Информации за ризиците поврзани со климатските промени</t>
  </si>
  <si>
    <t xml:space="preserve">Табела 1 - Информации поврзани со ризиците од ЕСГ </t>
  </si>
  <si>
    <t>Канали на пренос</t>
  </si>
  <si>
    <t>Организациска поставеност</t>
  </si>
  <si>
    <t>Табела 3 - Информации за зелените кредити</t>
  </si>
  <si>
    <t>Зелени кредити</t>
  </si>
  <si>
    <t>Зелени обврзници и еколошки одржливи проекти</t>
  </si>
  <si>
    <t>Учество на зелените кредити</t>
  </si>
  <si>
    <t>Политика за управување со ликвидносниот ризик</t>
  </si>
  <si>
    <t>План за управување во вонредни услови</t>
  </si>
  <si>
    <t>Валутна структура</t>
  </si>
  <si>
    <t xml:space="preserve">ДЕЛ 1. ВИСОКОКВАЛИТЕТНА ЛИКВИДНА АКТИВА (ВКЛА) </t>
  </si>
  <si>
    <t>Табела бр. 1 - Неоптоварени средства</t>
  </si>
  <si>
    <t>Табела бр. 2 - Оптоварени средства</t>
  </si>
  <si>
    <t>ДХВ – државни хартии од вредност;</t>
  </si>
  <si>
    <t>ПО – покриени обврзници;</t>
  </si>
  <si>
    <t>КДХВ – корпоративни должнички хартии од вредност;</t>
  </si>
  <si>
    <t>ХВПА – хартии од вредност покриени со одредена актива;</t>
  </si>
  <si>
    <t>А – акции;</t>
  </si>
  <si>
    <t>ЛП – неискористени вонбилансни побарувања за ликвидносна поддршка и за кредитирање одобрени на банката;</t>
  </si>
  <si>
    <t>О – останато.</t>
  </si>
  <si>
    <t>Табела бр. 2 - Распоредување на кредитните рејтинзи / кредитните оцени на избраните ИКР / АКИ</t>
  </si>
  <si>
    <t>Елементи на управувањето со кредитниот ризик</t>
  </si>
  <si>
    <t>Политика за управување со кредитниот ризик</t>
  </si>
  <si>
    <t>Достасани побарувања</t>
  </si>
  <si>
    <t>Нефункционални кредитни изложености</t>
  </si>
  <si>
    <t xml:space="preserve">Реструктурирани кредитни изложености </t>
  </si>
  <si>
    <t>Утврдување на исправката на вредноста и на посебната резерва</t>
  </si>
  <si>
    <t>Дел 3. Забелешки</t>
  </si>
  <si>
    <t>Вкупно (I+II)</t>
  </si>
  <si>
    <t>Вкупна изложеност на кредитен ризик на групна основа</t>
  </si>
  <si>
    <t xml:space="preserve">Вкупно портфолио на кредити </t>
  </si>
  <si>
    <t>Категорија на ризик „Д“</t>
  </si>
  <si>
    <t>Категорија на ризик „Г“</t>
  </si>
  <si>
    <t>Категорија на ризик „В“</t>
  </si>
  <si>
    <t>Категорија на ризик „Б“</t>
  </si>
  <si>
    <t>Категорија на ризик „А“</t>
  </si>
  <si>
    <t>Портфолио на кредити (опис на сродноста)</t>
  </si>
  <si>
    <t>Дел 2. Изложеност на кредитен ризик на групна основа</t>
  </si>
  <si>
    <t>Вкупна изложеност на кредитен ризик на поединечна основа (1+2+3+4+5+6)</t>
  </si>
  <si>
    <t xml:space="preserve">За кои не е определена исправка на вредноста/посебна резерва </t>
  </si>
  <si>
    <t>Дел 1. Изложеност на кредитен ризик на поединечна основа</t>
  </si>
  <si>
    <t>13=12/(10-11)*100</t>
  </si>
  <si>
    <t>10=3+4+5+6+8+9</t>
  </si>
  <si>
    <t>Достасани</t>
  </si>
  <si>
    <t>Недостасани</t>
  </si>
  <si>
    <t xml:space="preserve">Нефункционална </t>
  </si>
  <si>
    <t>Редовна</t>
  </si>
  <si>
    <t xml:space="preserve">Нефункционални </t>
  </si>
  <si>
    <t>Редовни</t>
  </si>
  <si>
    <t>Ред. број</t>
  </si>
  <si>
    <t>% на исправка на вредноста/посебна резерва</t>
  </si>
  <si>
    <t>Исправка на вредноста/посебна резерва - очекувана кредитна загуба</t>
  </si>
  <si>
    <t>Акумулирана амортизација</t>
  </si>
  <si>
    <t>Вкупна изложеност на кредитен ризик</t>
  </si>
  <si>
    <t>Вонбилансни ставки</t>
  </si>
  <si>
    <t>Други побарувања</t>
  </si>
  <si>
    <t>Камата</t>
  </si>
  <si>
    <t xml:space="preserve">Кредити </t>
  </si>
  <si>
    <t xml:space="preserve">Реструктрирани нефункционални кредитни изложености </t>
  </si>
  <si>
    <t>Вонбилансни побарувања</t>
  </si>
  <si>
    <t>2.6</t>
  </si>
  <si>
    <t>2.5</t>
  </si>
  <si>
    <t>2.4</t>
  </si>
  <si>
    <t>2.3</t>
  </si>
  <si>
    <t>2.2</t>
  </si>
  <si>
    <t>Кредити и побарувања</t>
  </si>
  <si>
    <t xml:space="preserve">Парични салда кај централните банки и други депозити по видување </t>
  </si>
  <si>
    <t xml:space="preserve">Редовни </t>
  </si>
  <si>
    <t>Износ на обезбедувањето за реструктурираните  кредитни изложености</t>
  </si>
  <si>
    <t>Исправка на вредноста и /или посебна резерва за реструктурираните кредитни изложености</t>
  </si>
  <si>
    <t>Должнички харии од вредност</t>
  </si>
  <si>
    <t>Домаќинства</t>
  </si>
  <si>
    <t>Останати финансиски институции</t>
  </si>
  <si>
    <t>Други основи за нефункционалност</t>
  </si>
  <si>
    <t xml:space="preserve">Достасани побарувања над 5 години
</t>
  </si>
  <si>
    <t xml:space="preserve">Достасани побарувања над 2 години до 5 години
</t>
  </si>
  <si>
    <t xml:space="preserve">Достасани побарувања над 1 година до 2 години
</t>
  </si>
  <si>
    <t xml:space="preserve">Достасани побарувања над 180 дена до 1 година
</t>
  </si>
  <si>
    <t>Достасани побарувања над 90 дена до 180 дена</t>
  </si>
  <si>
    <t xml:space="preserve">Неможност за наплата </t>
  </si>
  <si>
    <t>Достасани побарувања над 90 дена</t>
  </si>
  <si>
    <t xml:space="preserve">Дејности на здравствена и социјална заштита </t>
  </si>
  <si>
    <t>Образование</t>
  </si>
  <si>
    <t>Јавна управа и одбрана; задолжително социјално осигурување</t>
  </si>
  <si>
    <t>Административни и помошни услужни дејности</t>
  </si>
  <si>
    <t xml:space="preserve">Стручни, научни и технички дејности </t>
  </si>
  <si>
    <t>Вкупно (1+2)</t>
  </si>
  <si>
    <t>Останати земји ()</t>
  </si>
  <si>
    <t>Земја 1</t>
  </si>
  <si>
    <t>Република Северна Македонија</t>
  </si>
  <si>
    <t>Билансни изложености</t>
  </si>
  <si>
    <t>Дел 1. Структура на изложеноста по земји</t>
  </si>
  <si>
    <t>Извршен отпис</t>
  </si>
  <si>
    <t>Обезбедување</t>
  </si>
  <si>
    <t>Останати причини</t>
  </si>
  <si>
    <t>3.6</t>
  </si>
  <si>
    <t>Отпис</t>
  </si>
  <si>
    <t>3.5</t>
  </si>
  <si>
    <t xml:space="preserve">Продажба </t>
  </si>
  <si>
    <t>3.4</t>
  </si>
  <si>
    <t>Намалување поради обезбедувањето</t>
  </si>
  <si>
    <t>3.3</t>
  </si>
  <si>
    <t>Делумна или целосна наплата</t>
  </si>
  <si>
    <t>3.2</t>
  </si>
  <si>
    <t>3.1</t>
  </si>
  <si>
    <t>Намалување на нефункционалните кредитни изложености</t>
  </si>
  <si>
    <t>Зголемување на нефункционалните кредитни изложености</t>
  </si>
  <si>
    <t xml:space="preserve">Почетна состојба на нефункционалните кредитни изложености </t>
  </si>
  <si>
    <t xml:space="preserve">Бруто сметководствена вредност                </t>
  </si>
  <si>
    <t xml:space="preserve">Должнички хартии од вредност </t>
  </si>
  <si>
    <t>Нема наведено рок</t>
  </si>
  <si>
    <t>Над 5 години</t>
  </si>
  <si>
    <t>Над 1 година до 5 години</t>
  </si>
  <si>
    <t>До 1 година</t>
  </si>
  <si>
    <t>Друго обезбедување</t>
  </si>
  <si>
    <t>Станбени објекти</t>
  </si>
  <si>
    <t>Опрема</t>
  </si>
  <si>
    <t>Градежни објекти</t>
  </si>
  <si>
    <t>Земјиште</t>
  </si>
  <si>
    <t>Вкупно оштетување</t>
  </si>
  <si>
    <t>Почетна вредност</t>
  </si>
  <si>
    <t>Преземени средства над 5 години</t>
  </si>
  <si>
    <t>Преземени средства над 2 години до 5 години</t>
  </si>
  <si>
    <t>Преземени средства до 2 години</t>
  </si>
  <si>
    <t>Преземени средства</t>
  </si>
  <si>
    <t>Категорија на изложеност</t>
  </si>
  <si>
    <t xml:space="preserve">Актива пондерирана според кредитниот ризик </t>
  </si>
  <si>
    <t>Побарувања од локалната самоуправа и  регионалната власт</t>
  </si>
  <si>
    <t xml:space="preserve">Побарувања покриени со деловни објекти </t>
  </si>
  <si>
    <t>Степен на кредитен квалитет</t>
  </si>
  <si>
    <t>Кредитен рејтинг / кредитна оцена</t>
  </si>
  <si>
    <t>Квалитативни информации за инструментите за кредитна заштита</t>
  </si>
  <si>
    <t>Политики за билансно нетирање</t>
  </si>
  <si>
    <t>Политики за прифатливо обезбедување</t>
  </si>
  <si>
    <t>Видови обезбедување</t>
  </si>
  <si>
    <t>Даватели на гаранции</t>
  </si>
  <si>
    <t>Непокриена кредитна изложеност</t>
  </si>
  <si>
    <t>Покриена кредитна изложеност</t>
  </si>
  <si>
    <t xml:space="preserve">Финансирани инструменти за кредитна заштита </t>
  </si>
  <si>
    <t>Нефинансирани инструменти за кредитна заштита</t>
  </si>
  <si>
    <t xml:space="preserve">Кредити и побарувања </t>
  </si>
  <si>
    <t>Податоци за капиталниот инструмент 
(се пополнува за секој инструмент)</t>
  </si>
  <si>
    <t>Методологија за утврдување на капиталот</t>
  </si>
  <si>
    <t>Климатски стратегиски цели</t>
  </si>
  <si>
    <t>Долгорочни клучни показатели</t>
  </si>
  <si>
    <t>ВКУПНО ДЕЈНОСТ</t>
  </si>
  <si>
    <t>ВКУПНО НАМЕНА</t>
  </si>
  <si>
    <t>Главни позиции на СПЛ</t>
  </si>
  <si>
    <t>Ризик од порамнување / испорака</t>
  </si>
  <si>
    <t>Капитал потребен за покривање на ризикот од порамнување / испорака</t>
  </si>
  <si>
    <t>Износ на изложеноста</t>
  </si>
  <si>
    <t>Капитал потребен за покривање на другите ризици (4.1+4.2+4.3+4.4)</t>
  </si>
  <si>
    <t>Образец КАО</t>
  </si>
  <si>
    <t>Вкупна исправка на вредноста / посебна резерва</t>
  </si>
  <si>
    <t xml:space="preserve">Крајна состојба на нефункционалните кредитни изложености </t>
  </si>
  <si>
    <t>Пристап за класификација на средствата / изложеностите</t>
  </si>
  <si>
    <t>Показатели за оцена на изложеноста на клиентот / проектот на ризиците поврзани со климатските промени</t>
  </si>
  <si>
    <t>Дефинирање на зелените кредити</t>
  </si>
  <si>
    <t>Дел 2. НАМЕНА</t>
  </si>
  <si>
    <t>Пазарна / номинална вредност</t>
  </si>
  <si>
    <t>1.3</t>
  </si>
  <si>
    <t>1.4</t>
  </si>
  <si>
    <t>Табела бр. 1 - Износ на реструктурираните кредитни изложености</t>
  </si>
  <si>
    <t>Табела бр. 2 -  Квалитет на реструктурираните кредитни изложености</t>
  </si>
  <si>
    <t xml:space="preserve">Недостасани побарувања </t>
  </si>
  <si>
    <t>5=1+2+3+4</t>
  </si>
  <si>
    <t>13=6+7+8+9+10+11+12</t>
  </si>
  <si>
    <t>БРУТО ИЗЛОЖЕНОСТ</t>
  </si>
  <si>
    <t>Преработувачка индустрија</t>
  </si>
  <si>
    <t>Сместување и послужување храна</t>
  </si>
  <si>
    <t>Издаваштво, радиодифузија и дејности за производство и дистрибуција на содржини</t>
  </si>
  <si>
    <t>Телекомуникации, компјутерско програмирање, консултантски дејности, компјутерска инфраструктура и други информатички дејности</t>
  </si>
  <si>
    <t>Други услужни дејности</t>
  </si>
  <si>
    <t>Дејности на домаќинствата како работодавачи; дејности на домаќинствата што произведуваат разновидна стока и вршат различни услуги за сопствени потреби</t>
  </si>
  <si>
    <t>Кредити и други билансни побарувања</t>
  </si>
  <si>
    <t xml:space="preserve">Регион: </t>
  </si>
  <si>
    <t>5 =3+4</t>
  </si>
  <si>
    <t>1.5</t>
  </si>
  <si>
    <t>Останати клиенти</t>
  </si>
  <si>
    <t>5=3+4</t>
  </si>
  <si>
    <t>Дел 1. ДЕЈНОСТ -                    регион</t>
  </si>
  <si>
    <t>Снабдување со вода, отстранување отпадни води, управување со отпад и дејности за санација на околината</t>
  </si>
  <si>
    <t>Трговија на големо и на мало</t>
  </si>
  <si>
    <t>Финансиски и осигурителни дејности</t>
  </si>
  <si>
    <t>Дејности поврзани со недвижен имот</t>
  </si>
  <si>
    <t>Уметност, спорт и рекреација</t>
  </si>
  <si>
    <t>Останати дејности коишто се изложени на физичките ризици поврзани со климатските промени</t>
  </si>
  <si>
    <t>Останати дејности коишто не се изложени на физичките ризици поврзани со климатските промени</t>
  </si>
  <si>
    <t>Достасани побарувања над 31 ден до 90 дена</t>
  </si>
  <si>
    <t>Тарифа за каматите и надоместоците што ги наплаќа банката</t>
  </si>
  <si>
    <t>Учество во вкупниот број издадени акции со право на глас  во банката</t>
  </si>
  <si>
    <t xml:space="preserve"> Извештај за основните елементи на политиката за објавување извештаи и податоци</t>
  </si>
  <si>
    <t xml:space="preserve"> Извештај за основните податоци за банката </t>
  </si>
  <si>
    <t>Извештај за основите податоци за банката којашто е предмет на консолидирана супервизија</t>
  </si>
  <si>
    <t>Извештај за акционерската структура на банката</t>
  </si>
  <si>
    <t xml:space="preserve">Извештај со најзначајните показатели </t>
  </si>
  <si>
    <t>Извештај за генералната рамка за управување со ризиците</t>
  </si>
  <si>
    <t>Извештај за системот за наградување</t>
  </si>
  <si>
    <t>Извештај за сопствените средства</t>
  </si>
  <si>
    <t>Извештај за активата пондерирана според ризиците</t>
  </si>
  <si>
    <t>Извештај за процесот на утврдување на интерниот капитал на банката</t>
  </si>
  <si>
    <t>Извештај за стапките на заштитните слоеви на капиталот</t>
  </si>
  <si>
    <t>Извештај за противцикличниот заштитен слој на капиталот</t>
  </si>
  <si>
    <t>Извештај со квалитативните информации за кредитниот ризик</t>
  </si>
  <si>
    <t xml:space="preserve">Извештај за износот и квалитетот на реструктурираните кредитни изложености </t>
  </si>
  <si>
    <t xml:space="preserve">Извештај за структурата на кредитните изложености според деновите на доцнење </t>
  </si>
  <si>
    <t>Извештај за структурата на редовните и нефункционалните кредитните изложености по земји и според дејности</t>
  </si>
  <si>
    <t>Извештај за промените во износот на нефункционалните кредитни изложености</t>
  </si>
  <si>
    <t>Извештај за преостанатата рочност на кредитните изложености</t>
  </si>
  <si>
    <t>Извештај за преземените средства</t>
  </si>
  <si>
    <t>Извештај за квалитативните информации поврзани со инструментите за кредитна заштита</t>
  </si>
  <si>
    <t xml:space="preserve">Извештај за капиталот потребен за покривање на ризикот од другата договорна страна </t>
  </si>
  <si>
    <t>Извештај за износот на капиталот потребен за покривање на пазарните ризици</t>
  </si>
  <si>
    <t xml:space="preserve">Извештај за износот на капиталот потребен за покривање на оперативниот ризик </t>
  </si>
  <si>
    <t xml:space="preserve">Извештај за промената на економската вредност на портфолиото на банкарски активности </t>
  </si>
  <si>
    <t>Извештај за изложеноста на транзициските ризици поврзани со климатските промени</t>
  </si>
  <si>
    <t>Извештај за изложеноста на физичките ризици поврзани со климатските промени</t>
  </si>
  <si>
    <t>Извештај за вкупниот износ на расположливите неоптоварени и оптоварени средства</t>
  </si>
  <si>
    <t xml:space="preserve"> Извештај за финансиските иновации</t>
  </si>
  <si>
    <t xml:space="preserve">Износ во 000 денари / Процент </t>
  </si>
  <si>
    <t>6=1+2+3+4+5</t>
  </si>
  <si>
    <t>4=2+3</t>
  </si>
  <si>
    <t>врска</t>
  </si>
  <si>
    <t xml:space="preserve">Извештај за основните податоци за банката којашто е членка на банкарска група </t>
  </si>
  <si>
    <t>Учество на матичното лице во вкупниот број акции</t>
  </si>
  <si>
    <t>* Се додаваат редови во зависност од бројот на членките на банкарската група.</t>
  </si>
  <si>
    <t>* Се додаваат редови во зависност од бројот на членките на банкарската група/подружниците.</t>
  </si>
  <si>
    <t>* Потемнетите полиња не се пополнуваат.</t>
  </si>
  <si>
    <t>Членови на надзорниот одбор</t>
  </si>
  <si>
    <t>Членови на управниот одбор</t>
  </si>
  <si>
    <t>Број на лицата</t>
  </si>
  <si>
    <t>(-) Акумулирана загуба од претходните години</t>
  </si>
  <si>
    <t>Стапка на повратот на активата</t>
  </si>
  <si>
    <t>Стапка на повратот на капиталот и резервите</t>
  </si>
  <si>
    <t xml:space="preserve">Вкупна стапка на заштитните слоеви на капиталот </t>
  </si>
  <si>
    <t>Дел 2. Структура на изложеноста според дејноста на клиентот нефинансиско правно лице</t>
  </si>
  <si>
    <t>Исклучување од нефункционалните изложености</t>
  </si>
  <si>
    <t>Табела бр. 1 - Категории изложеност вклучени во активата пондерирана според кредитниот ризик</t>
  </si>
  <si>
    <t>Побарувања од централните влади и централните банки</t>
  </si>
  <si>
    <t>Побарувања од мултилатералните развојни банки и меѓународните организации</t>
  </si>
  <si>
    <t>Побарувања од банките</t>
  </si>
  <si>
    <t>Вкупен износ на изложеноста на ризикот од другата договорна страна со примена на методот на пазарна вредност</t>
  </si>
  <si>
    <t>Клиенти од останатите дејности коишто се изложени на транцизиските ризици поврзани со климатските промени</t>
  </si>
  <si>
    <t>Стапка на задолженоста</t>
  </si>
  <si>
    <t>Идентификување на материјалните податоци</t>
  </si>
  <si>
    <t>Идентификување на сопствените податоци</t>
  </si>
  <si>
    <t>Идентификување на доверливите податоци</t>
  </si>
  <si>
    <t xml:space="preserve">Финансиски активности коишто ги врши банката во моментот </t>
  </si>
  <si>
    <t>Напомена: Овој извештај го пополнува и банката којашто е членка на банкарска група, како и банката којашто е предмет на консолидирана супервизија.</t>
  </si>
  <si>
    <t>Учество на банката во вкупниот број акции</t>
  </si>
  <si>
    <t xml:space="preserve">Износ на пониски сопствени средства </t>
  </si>
  <si>
    <t>Елементи од системот за управување со стапката на задолженост</t>
  </si>
  <si>
    <t>Извештај за стапката на задолженост</t>
  </si>
  <si>
    <t>Стапка на нефункционалните кредити</t>
  </si>
  <si>
    <t xml:space="preserve">Стапка на задолженост </t>
  </si>
  <si>
    <t>Трансакции во рамките на групата / со поврзани лица</t>
  </si>
  <si>
    <t>Број на членства во органите на управување и надзор</t>
  </si>
  <si>
    <r>
      <t xml:space="preserve">Фиксен </t>
    </r>
    <r>
      <rPr>
        <sz val="11"/>
        <rFont val="Calibri"/>
        <family val="2"/>
        <charset val="204"/>
      </rPr>
      <t>−</t>
    </r>
    <r>
      <rPr>
        <sz val="11"/>
        <rFont val="Tahoma"/>
        <family val="2"/>
        <charset val="204"/>
      </rPr>
      <t xml:space="preserve"> варијабилен дел</t>
    </r>
  </si>
  <si>
    <t>Фиксен дел од надоместокот</t>
  </si>
  <si>
    <t>Вкупен износ на фиксниот дел од надоместокот во 000 денари</t>
  </si>
  <si>
    <t>Варијабилен дел од надоместокот</t>
  </si>
  <si>
    <t>Вкупен износ на варијабилниот надоместок во 000 денари</t>
  </si>
  <si>
    <t>Износ на вкупниот надоместок (реден број 2 + реден број 4)</t>
  </si>
  <si>
    <t xml:space="preserve">Табела бр. 3 - Вкупен износ на надоместокот </t>
  </si>
  <si>
    <t>Вкупен износ на надоместокот во 000 денари</t>
  </si>
  <si>
    <t>Табела бр. 4 -  Структура на вкупниот надоместок според висината и бројот на лицата</t>
  </si>
  <si>
    <t>Тип на капиталниот инструмент</t>
  </si>
  <si>
    <t xml:space="preserve">Степен на субординација </t>
  </si>
  <si>
    <t xml:space="preserve">Извештај со податоците за капиталните инструменти  </t>
  </si>
  <si>
    <t xml:space="preserve">Врска </t>
  </si>
  <si>
    <r>
      <t>СТАПКА НА АДЕКВАТНОСТ</t>
    </r>
    <r>
      <rPr>
        <b/>
        <sz val="11"/>
        <rFont val="Tahoma"/>
        <family val="2"/>
        <charset val="204"/>
      </rPr>
      <t xml:space="preserve"> НА КАПИТАЛОТ (7/5)</t>
    </r>
  </si>
  <si>
    <t xml:space="preserve">Стапка на адекватност на капиталот </t>
  </si>
  <si>
    <t>Стапка на адекватност на капиталот</t>
  </si>
  <si>
    <t>Износ на вкупниот интерен капитал</t>
  </si>
  <si>
    <t>Стапка на системскиот заштитен слој на капиталот</t>
  </si>
  <si>
    <t>Бруто сметководствена вредност на реструктурираните кредитни изложености</t>
  </si>
  <si>
    <t xml:space="preserve">Реструктрирани повеќе од двапати </t>
  </si>
  <si>
    <t>Достасани побарувања до 31 ден</t>
  </si>
  <si>
    <t>Дејности на екстратериторијални организации и тела</t>
  </si>
  <si>
    <t>Нето-наплати</t>
  </si>
  <si>
    <t>Извештај за категориите кредитни изложености според применетиот пондер на ризичност</t>
  </si>
  <si>
    <t>Побарувања од јавните институции</t>
  </si>
  <si>
    <t>Назив на избраната ИКР / АКИ</t>
  </si>
  <si>
    <t>Ниво на концентрацијата на ризикот поврзан со обезбедувањето</t>
  </si>
  <si>
    <t>Извештај за вкупниот износ на изложеноста којашто е покриена со инструменти за кредитна заштита и којашто не е покриена со инструменти за кредитна заштита</t>
  </si>
  <si>
    <t>Извештај со квалитативните информации за ризикот од другата договoрна страна</t>
  </si>
  <si>
    <t>Вкупен износ на капиталот потребен за покривање на ризикот од другата договорна страна</t>
  </si>
  <si>
    <t>Вкупен износ на изложеноста на ризикот од другата договорна страна со примена на методот на оригинална изложенст</t>
  </si>
  <si>
    <t>Вкупен износ на капиталот потребен за покривање на пазарните ризици (1+2+3)</t>
  </si>
  <si>
    <t>Извештај со квалитативните информации за оперативниот ризик</t>
  </si>
  <si>
    <t>Извештај со квалитативните информации за ризикот од промената на каматните стапки во портфолиото на банкарски активности</t>
  </si>
  <si>
    <t>Пристап којшто се користи за утврдување на промената на економската вредност</t>
  </si>
  <si>
    <t>Извештај со квалитативните информации за ризиците поврзани со климатските промени, за ризиците од ЕСГ и за зелените кредити</t>
  </si>
  <si>
    <t>Поврзаност со останатите ризици</t>
  </si>
  <si>
    <t>Извештај со квалитативните информации за ликвидносниот ризик</t>
  </si>
  <si>
    <t>Извештај со квалитативните информации за стапката на покриеност со ликвидност</t>
  </si>
  <si>
    <r>
      <t>СТАПКА НА ПОКРИЕНОСТ</t>
    </r>
    <r>
      <rPr>
        <b/>
        <sz val="11"/>
        <color rgb="FF000000"/>
        <rFont val="Tahoma"/>
        <family val="2"/>
        <charset val="204"/>
      </rPr>
      <t xml:space="preserve"> СО ЛИКВИДНОСТ (%)</t>
    </r>
  </si>
  <si>
    <r>
      <t>Извештај за висината на стапката на покриеност</t>
    </r>
    <r>
      <rPr>
        <b/>
        <sz val="11"/>
        <color theme="1"/>
        <rFont val="Tahoma"/>
        <family val="2"/>
        <charset val="204"/>
      </rPr>
      <t xml:space="preserve"> со ликвидност</t>
    </r>
  </si>
  <si>
    <t>ДЕЛ 4. ВКУПНА ПРИСПОСОБЕНА ВРЕДНОСТ</t>
  </si>
  <si>
    <t>Тип на производот</t>
  </si>
  <si>
    <t>Извештај со квалитативните информации за стапката на задолженост</t>
  </si>
  <si>
    <t>Фактори коишто влијаат врз пресметката на стапката на задолженост</t>
  </si>
  <si>
    <t>Просечна стапка на задолженост</t>
  </si>
  <si>
    <t>Опис на финтек-активностите</t>
  </si>
  <si>
    <t>Извештај со квалитативните информации за пазарните ризици</t>
  </si>
  <si>
    <t>Напомена: за пополнување на колоната бр. 2 од табелите бр. 1 и 2 се користат следниве ознаки:</t>
  </si>
  <si>
    <r>
      <rPr>
        <sz val="7"/>
        <rFont val="Times New Roman"/>
        <family val="1"/>
        <charset val="204"/>
      </rPr>
      <t xml:space="preserve"> </t>
    </r>
    <r>
      <rPr>
        <sz val="11"/>
        <rFont val="Tahoma"/>
        <family val="2"/>
        <charset val="204"/>
      </rPr>
      <t>УИФ – удели во инвестициски фондови;</t>
    </r>
  </si>
  <si>
    <t>* Потемнетите полиња од табелите бр. 1 и 2 не се пополнуваат.</t>
  </si>
  <si>
    <r>
      <rPr>
        <sz val="11"/>
        <rFont val="Tahoma"/>
        <family val="2"/>
        <charset val="204"/>
      </rPr>
      <t>БЗ – благајнички</t>
    </r>
    <r>
      <rPr>
        <sz val="8"/>
        <rFont val="Times New Roman"/>
        <family val="1"/>
        <charset val="204"/>
      </rPr>
      <t> </t>
    </r>
    <r>
      <rPr>
        <sz val="11"/>
        <rFont val="Tahoma"/>
        <family val="2"/>
        <charset val="204"/>
      </rPr>
      <t>записи;</t>
    </r>
  </si>
  <si>
    <t>П – парични средства;</t>
  </si>
  <si>
    <t>Организациската поставеност за управување со ризиците се состои од јасна организациска 
структура и ефикасен систем на внатрешна контрола, согласно со регулативата на Народната банка за правилата за добро корпоративно управување.
Банката воспоставува организациска структура во која е обезбедено разграничување на 
надлежностите и одговорностите помеѓу лицата и организациските единици коишто вршат 
активности поврзани со преземањето на ризиците, од една страна и лицата и oрганизациските единици коишто вршат активности поврзани со управувањето со ризиците, од друга страна.
Банката врши јасно дефинирање на надлежностите на надзорниот одбор, одборот за 
управување со ризиците и управниот одбор на Банката во управувањето со ризиците,како и 
нивната соработка и размена на информации при управувањето со ризиците. 
Притоа, Банката ги има предвид надлежностите, одговорностите и заемните односи на овие органи, определени во Законот за банките и регулативата на Народната банка за правилата за добро корпоративно управување.
Членот на управниот одбор којшто е одговорен за следење на извршувањето на функцијата за управување со ризиците, е целосно независен во следењето на извршувањето на функцијата за управување со ризиците и не е директно надлежен за активности коишто претставуваат преземање ризик. Ова лице има пристап до сите информации потребни за ефикасно вршење на своите надлежности.</t>
  </si>
  <si>
    <t>Банката има воспоставено политики за управување со секој идентификуван вид ризик. Секоја од политиките се состои од следните елементи: - оценка на капацитетот на Банката за преземање на одделниот вид ризик, - оценка на нејзиниот ризичен профил, - организациска поставеност на функцијата за управување со ризик, - прифатливи инструменти за заштита и/или намалување на ризикот, - внатрешна контрола, - воспоставување интерен систем на лимити за изложеноста на Банката на одделни видови мерливи ризици, истите усогласени со законски регулираните лимити на изложеност, - инкорпорирање на специфичните барања на законската регулатива што не се веќе покриени со постојните корпоративни/деловни барања, - имплементација и континуиран развој на информативната поддршка на системот за управување со ризиците, најмалку еднаш годишно, а по потреба и почесто, Банката врши стрес тестирање заради оценка на потенцијалното влијание на еден или повеќе фактори на ризик (внатрешни и/или надворешни) врз нивото на сопствените средства и адекватноста на капиталот.</t>
  </si>
  <si>
    <t>Извештајот се подготвува од страна на Одделението за финансии, на квартална и полугодишна основа.
Извештаите се генерираат од БИС Csoft и притоа истиот подложи на контрола од страна на Одделение за финансии, каде се врши проверка на состојбите. Одделение за финансии ги проверува состојбите во извештаите и ги споредува со состојбите во главна книга и КЊ Бифо.
По финализирањето на проверката, се разгледува на Одбор за управување со ризици и потоа се доставува до Надзорен Одбор.
Полугодишниот Извештај се доставува до Народна Банка на Република Северна Македонија.
Извештајот се подготвува од страна на Одделението за финансии, на квартална и полугодишна основа.
Извештаите се генерираат од БИС Csoft и притоа истиот подложи на контрола од страна на Одделение за финансии, каде се врши проверка на состојбите. Одделение за финансии ги проверува состојбите во извештаите и ги споредува со состојбите во главна книга и КЊ Бифо.
По финализирањето на проверката, се разгледува на Одбор за управување со ризици и потоа се доставува до Надзорен Одбор.
Полугодишниот Извештај се доставува до Народна Банка на Република Северна Македонија.</t>
  </si>
  <si>
    <t>0.20%</t>
  </si>
  <si>
    <t>Ризикот од промена на каматните стапки во портфолиото на банкарските активности</t>
  </si>
  <si>
    <t>Ризик од промена на каматни стапки во портфолиото на банкарски активности претставува ризик од загуба кој што произлегува од неповолните промени на каматните стапки, а кои што влијаат на позициите во портфолиото на банкарски активности на Банката.Управувањето со каматниот ризик е клучно за општата профитабилност на Банката. 
&gt; Квантитативен пристап
&gt; Вкупниот интерен  капитал за покривање на ризикот од промена на каматните стапки во портфолиото на банкарските активности, Банката го пресметува на начин што Вкупната пондерирана вредност на портфолиото на банкарски активности ја зголемува за износот на максималниот апсолутен пад на економската вредност на портфолиото на банкарските активности како резултат на промената на номиналната каматна стапка за 3,25%.
&gt; Претпоставките и статистичките/математичките параметри на кои се заснова пристапот се целосно усогласени со пристапот утврден со „Одлуката за управување со ризикот промена на на каматните стапки во портфолиото на банкарските активности“, односно целосно е во склад на регулаторниот пристап.
&gt; Тестирањето на пристапот и неговите резултати се врши од страна на Службата за управување со ризици, методологија и извештаи, најмалку на годишно ниво а по потреба и почесто при промена на ризичниот профил на Банката.
&gt; Пристапот е подетално опишан во „Методологија за мерење/оценка на поединечните матрејални ризици и утврдување на вкупен интерен капитал за покривање на ризиците“</t>
  </si>
  <si>
    <t>Банката го управува правниот ризик како дел од оперативниот ризик. 
Банката е изложена на правен ризик при воспоставување на деловни односи со акционери, клиенти, засегнати страни, преговарачи, посредници, како и регулаторните и даночните институции, локалната самоуправа, итн. 
Ефикасниот систем за управување со правниот ризик ја вклучува воспоставената политика и процедурите за следење на правниот ризик, воспоставената организациона структура со точно дефинирани надлежности и линии на одговорност и ефикасниот систем на внатрешна контрола и ревизија. 
 За мерењето на правниот ризик, Банката користи пристап од комбинација на квалитативни и квантитативни фактори;
&gt; Пристапот се заснова на проценка на веројатноста Банката да изгуби спор/спорови кои таа ги води како тужена страна, што ќе има негативен ефект врз нејзините сопствени средства;
&gt; Банката дефинира временски блокови за кои се утврдени одделни проценти кои се применуваат на вредноста на судските спорови кои Банката ги води како тужена страна;
&gt; За потребите на мерењето на правниот ризик, Банката користи податоци од  временската историја од последните 10 години.
&gt; Тестирањето на пристапот и неговите резултати се врши од страна на Службата за управување со ризици, методологија и извештаи, најмалку на годишно ниво а по потреба и почесто при промена на ризичниот профил на Банката;
&gt; Пристапот е подетално опишан во „Методологија за мерење/оценка на поединечните матрејални ризици и утврдување на вкупен интерен капитал за покривање на ризиците“;</t>
  </si>
  <si>
    <t>Правен ризик</t>
  </si>
  <si>
    <t>Стратегиски ризик</t>
  </si>
  <si>
    <t>Ликвидносен ризик</t>
  </si>
  <si>
    <t>Репутациски ризик</t>
  </si>
  <si>
    <t xml:space="preserve">Ризик од промена на законската регулатива </t>
  </si>
  <si>
    <t>Ризик од конкуренција</t>
  </si>
  <si>
    <t>Стрес-тестирањето на отпорноста на Банката на кредитниот ризик на кој е изложена ги опфаќа следниве чекори:
• Избор на сценариото за стрес-тестирањето, во смисла на избор на факторите на ризик- внатрешни и специфични за Банката, или надворешни, кои произлегуваат од економските, односно пазарните услови во кои функционира Банката,
• Дефинирање на претпоставките врз кои ќе се темели стрес-тестирањето,
• Зависно од изборот на сценариото, дефинирање на претпоставките под кои ќе се примени сценариото како и опфатот на кредитното портфолио кое ќе се подложи на стрес тестирањето,
• Мерење на ефектите од извршеното стрес тестирање,
• Интерпретација на резултатите. Стрес тестовите се интерпретираат како индикатор на изложувањето на Банката на ризик, а не како прогноза за неуспех на Банката. Изложувањето на ризик може да изгледа големо во однос на регулаторниот капитал на Банката, а сепак таа може да биде способна да го преживее шокот.
• Известување за добиените резултати од извршеното стрес-тестирање,
• Преземање на соодветни активности од страна на органите на Банката со цел да се ублажат негативните последици од кредитниот ризик на кој е изложена Банката. Видот и обемот на активностите ќе зависат од добиените резултати од спроведеното стрес-тестирање.
Процесот на вршење на стрес-тестирањето на отпорноста на Банката на кредитен ризик, како и сите негови чекори се дефинирани во Процедурата за вршење на стрес-тестирање.</t>
  </si>
  <si>
    <t>Ефикасноста на системот на управување со кредитниот ризик, Банката го обезбедува со адекватна организациската поставеност и јасно дефинирани надлежности и одговорности на органите за надзор и управување.
Органите на надзор и управување со кредитниот ризик ги имаат следниве надлежности и одговорности:
Надзорниот одбор на Банката:
• ја усвојува политиката за управување со кредитниот ризик и го следи нејзиното спроведување ;
• ја оценува соодветноста на донесената политика за управување со кредитниот ризик, најмалку еднаш годишно, а по потреба и почесто, во согласност со утврдениот ризичен профил на Банката, видот и обемот на финансиските активности кои ги врши и нејзиното надворешно опкружување;
• ги одобрува лимитите на изложеност на кредитен ризик;
• ги одобрува евентуалните исклучоци во однос на дефинираните лимити и доделува надлежност за одлучување за примена на исклучоците;
• ја следи ефикасноста на внатрешната контрола, како составен дел на системот за управување со кредитниот ризик;
• одобрува воведување на нови производи кои имаат значајно влијание врз кредитниот ризик на кој се изложува Банката;
• донесува одлука за одобрување на изложеност спрема поединечно лице од над 10% од сопствените средства на Банката;
• донесува одлука за одобрување на трансакции со поврзани лица со Банката во износ од над 6,000,000 денари;
• донесува одлука за стекнување на капитални делови и купувањето на хартии од вредност, поголеми од 5% од сопствените средства на банката, освен купување на хартии од вредност издадени од Народната банка и Република Македонија;
• ги разгледува извештаите на Одборот за управување со ризици за изложеноста на Банката на кредитен ризик;
• врши други активности во согласност со Законот за банките, подзаконските акти и интерните акти на Банката.
Одборот за управување со ризици :
• ја воспоставува Политиката за управување со кредитен ризик, го следи нејзиното почитување, односно спроведување и дава предлози за нејзино ревидирање;
• континуирано го следи и оценува степенот на кредитниот ризик на Банката и го утврдува прифатливото ниво на изложеност на кредитен ризик со цел минимизирање на загубите од изложеност на банката на кредитен ризик;
• ги следи прописите на Народната банка кои се однесуваат на управувањето со кредитен ризик и усогласеноста на Банката со овие прописи;
• врши оценка на системот на управување со кредитниот ризик во Банката;
• ги анализира извештаите за изложеноста на Банката на кредитен ризик и предлага стратегии, мерки и инструменти за заштита од кредитен ризик;
• ја следи ефикасноста на функционирањето на системите на внатрешна контрола во управувањето со кредитен ризик;
• ги анализира ефектите од управувањето со кредитниот ризик врз перформансите на Банката;
• ги утврдува и по потреба ги ревидира лимитите на изложеност на кредитен ризик;
• ги дефинира евентуалните исклучоци по утврдените лимити и дава предлози за доделување надлежност за одлучување за примена на исклучоците;
• ги разгледува резултатите од спроведеното стрес-тестирање и ефектите од активностите преземени врз основа на тие резултати;
• најмалку еднаш квартално го известува Надзорниот одбор и Одборот за ревизија за промените во позициите на Банката, кои претставуваат изложеност на кредитен ризик, ефектите од управувањето со кредитниот ризик врз перформансите на банката, како и преземените мерки и инструменти за заштита од кредитниот ризик и ефектите од истите;
• ја оценува усогласеноста на цените на кредитните производи и услугите што ги нуди Банката со нивото на преземениот кредитен ризик, во согласност со деловната политика и развојниот план на Банката;
• Најмалку еднаш годишно врши оцена на сопствената работа од аспект на поединечните членови и колективно и истата ја доставува до надзорниот одбор;
• врши други активности во согласност со Законот за банките, подзаконските акти и интерните акти на Банката;
Одборот за ревизија:
• го разгледува и оценува системот за внатрешна контрола на кредитниот ризик како дел од севкупниот систем за внатрешна контрола;
• ги разгледува извештаите од работењето на Одборот за управување со ризици.
Управниот одбор на Банката:
• управува и го следи кредитниот ризик на кој е изложена Банката во текот на своето работење;
• ги воспоставува и спроведува процедурите за управување со кредитниот ризик, во согласност со Политиката одобрена од страна на Надзорниот одбор;
• воспоставува и одржува ефикасен систем за мерење, следење, контрола и известување за изложеност на банката на кредитен ризик;
• го одобрува и го спроведува интерниот акт за вршење стрес-тестирање на отпорноста на банката од нејзината изложеност на кредитен ризик;
• го одобрува и го спроведува интерниот акт за спроведување на процес на утврдување на интерниот капитал на Банката (ПИК) ;
• обезбедува услови за преземање на соодветни активности врз основа на резултатите добиени од стрес-тестирањето на кредитниот ризик и го следи нивното спроведување;
• ги верифицира, односно донесува одлука за одобрување на кредитна изложеност кон клиенти - правни и физички лица со исклучоци во однос на висината на каматните стапки и надоместоци за одделни кредитни продукти утврдени со Политиката за висината на катните стапки и Тарифникот на Банката
• воспоставува адекватен систем за известување на Надзорниот одбор и Одборот за управување со ризици во врска со евентуалните надминувања на пропишаните лимити на изложеност на кредитен ризик;
• воспоставува процедура за оценка на влијанието на новите производи врз изложеноста на кредитен ризик,
• ги следи потенцијалните обврски и изложеноста по основ на вонбилансното работење на Банката, вклучувајќи ја и изложеноста на ризикот на другата договорна страна;
• врши други активности во согласност со Законот за банките, подзаконските акти и интерните акти на Банката.Служба за внатрешна ревизија:
• остварува општа контрола врз функцијата на Банката за управување со кредитниот ризик;
• врши оценка на спроведувањето на Политиките за управување со кредитниот ризик;
• врши ревизија на работењето на Секторот за управување со ризици во делот на кредитниот ризик, согласно со годишниот план за внатрешна ревизија;
• обезбедува контрола врз ефективната соработката на органите, поврзани со управувањето на кредитниот ризик;
• врши проверка на точноста, веродостојноста и навременото известување за кредитниот ризик согласно со прописите.
Кредитниот одбор на Банката:
Надлежностите, правата и обврските на Кредитниот одбор се уредени со Правилникот за работа на Кредитниот одбор.
Кредитниот одбор ги има најмалку следните надлежности и права:
• да разгледува, расправа и решава за потребата, начинот и условите за одобрување на кредитни изложености за правни и физички лица, за пласирање на краткорочни и долгорочни кредити, издавање на гаранции и акредитиви и други кредитни изложености на Банката,
• донесува одлуки за одобрување односно неодобрување на кредитни изложености за правни и физички лица и со нив поврзани лица за износ до и еднаков на 300.000 ЕУР,
• со согласност на тројца членови на Надзорниот Одбор донесува одлуки за одобрување односно неодобрување на кредитни изложености за правни и физички лица и со нив поврзани лица за износ над 300.000 ЕУР 
• да разгледува предлози и донесува одлуки за регулирање на достасани побарувања-продолжување на рокот на достасување, реструктурирање на побарувања, преземање на долг,
• донесува одлука за одобрување на кредитни изложености со поврзани лица со Банката во износ до 6.000.000 денари;
• да разгледува предлози за отпис на побарувања и истите да ги доставува до Управниот одбор на Банката кој ги проследува до Надзорниот одбор кој донесува одлука по истите;
• да разгледува предлози за продажба на побарувања и истите да ги доставува до Управниот одбор на Банката кој донесува одлука по истите и ги проследува до Надзорниот одбор.
Сектор за работа со корпоративни клиенти и Сектор за работа со физички лица  
• ја спроведуваат кредитната политика на Банката;
• ги воспоставуваат и ги спроведуваат процедурите и други интерни акти поврзани со кредитната активност на Банката;
• вршат анализа на пазарот и конкуренцијата со цел да обезбедат информации и анализи за Управниот и Кредитниот одбор на Банката неопходни при воведување на нови кредитни производи;
• вршат квалитативна анализа на барањата за сите видови кредитни продукти, банкарски гаранции и акредитиви;
• обезбедуваат потребни информации за членовите на Кредитниот одбор неопходни за да донесат одлука за одобрување/ одбивање на кредитно барање;
• отвораат, водат и ракуваат со кредитните досиеја на клиентите кон кои Банката има кредитна изложеност;
• ја воспоставуваат и ја спроведуваат процедурата за водење, чување и ракување со кредитните досиеја на клиентите;
• во соработка со Секторот за управување со ризици го предлагаат/утврдуваат прифатливото обезбедување - видот на недвижен имот и подвижна ствар, хартии од вредност, административна забрана на плата и др. инструменти, кои Банката може да ги земе како обезбедување за одреден тип на кредитни производи;
• изготвуваат и доставуваат податоци и извештаи до Управниот одбор и Секторот за управување со ризици, потребни за следење и контрола на квалитетот на портфолиото на Банката, односно изложеноста на Банката на кредитен ризик;
• во соработка со Секторот за управување со ризици го предлагаат/утврдуваат минималното ниво на покриеност на кредитната изложеност според одделните видови на обезбедувањето;
• го следат животниот век на пласираните кредитни продукти, издадените гаранции и отворените акредитиви;
• ги организираат, координираат и следат активностите за наплата на достасаните побарувања по основ одобрените кредитни производи, паднати гаранции и др. побарувања.
Сектор за оперативни работи (Back office)
• изготвуваат и доставуваат податоци и извештаи до Управниот одбор и Секторот за управување со ризици, потребни за следење и контрола на квалитетот на портфолиото на Банката, односно изложеноста на Банката на кредитен ризик и тоа најмалку:
o за новоодобрените кредити,
o за пролонгирани и реструктурирани побарувања
o за одобрените исклучоци во однос на висината на каматните стапки и надоместоци за одделни кредитни продукти утврдени со Политиката за висината на катните стапки и Тарифникот на Банката и
o за одобрените кредитни изложености со исклучоци од дефинираните минимални критериуми за одобрување утврдени со интерните акти кои го регулираат управувањето со кредитниот ризик
• учествуваат во изготвување и доставување на регулаторните извештаи до НБРСМ, со динамика и во рокови утврдени со законската регулатива;
• контрола на доставени документи од Секторот за корпоративни клиенти и Секторот за работа со физички лица по одобрени кредитни изложености;
• следење на реализацијата на одобрени кредитни изложености.
Сектор за управување со ризици:
• го идентификува, мери или оценува, следи и го контролира кредитниот ризик на кој е изложена Банката во своето работење, со цел за минимизирање на истиот;
• го следи спроведување на политиката и процедурите за управување со кредитниот ризик на Банката;
• редовно ги следи и по потреба дава предлози за ревидирање на лимитите на изложеност на кредитен ризик;
• ги разгледува резултатите од извршеното стрес-тестирање на кредитен ризик;
• редовно го известува Одборот за управување со ризици, Управниот и Надзорниот Одбор, а на нивно барање, и другите органи на Банката, за нејзината изложеност на кредитен ризик, најмалку преку интерно дефинираните извештаи како и регулаторните извештаи наведени во оваа Политика.</t>
  </si>
  <si>
    <t>Пристигнати за наплата, а ненаплатени побарувања или достасани побарувања се подразбира износот на побарувањата на банките врз основа на главница, камата и други побарувања коишто клиентот бил должен да ги плати на рокот на достасување, како и побарувањата на банката за извршените плаќања врз основа на гаранција, акредитив или друг вид вонбилансна позиција.</t>
  </si>
  <si>
    <t>Под нефункционална кредитна изложеност се подразбира:
• ненаплатената кредитна изложеност;
• изложеноста кај која е утврдено дека постојат објективни докази дека настанало оштетување, во согласност со регулативата на Народната банка на Република Северна Македонија за методологијата за евидентирање и вреднување на сметководствените ставки и за подготовка на финансиските извештаи;
• кредитната изложеност класифицирана во категориите на ризик “Г” или “Д”;
• кредитната изложеност којашто ги исполнува условите за реструктурирана нефункционална кредитна изложеност;
• вонбилансна позиција, за која постои веројатност дека ќе биде активирана или искористена при што билансната изложеност којашто ќе настане со нејзиното активирање или искористување ќе ги исполни условите за нефункционална кредитна изложеност, во согласност со оваа потточка.
Под ненаплатена кредитна изложеност се подразбира кредитна изложеност на Банката кон клиент којшто исполнува кој било од следниве услови:
• износот на достасаните побарувања кон клиентот по која било основа (главница, камата, други некаматни побарувања) не е наплатен подолго од 90 последователни дена сметано од денот кога достасаниот износ го надминал прагот на значајност;
• утврдено е дека клиентот нема да може да ги намири своите обврски кон Банката во целост, без да се преземат активности за наплата на изложеноста преку активирање на обезбедувањето (неможност за наплата).
Третманот на ненаплатена кредитна изложеност на клиентите - правни лица на Банката се аплицира на ниво на клиент (англ. Obligor Level).
Третманот на ненаплатена кредитна изложеност на клиентите – физички лица на Банката се аплицира на ниво на кредитна изложеност (англ. Facility Level).</t>
  </si>
  <si>
    <t>Под реструктурирање на кредитна изложеност или реструктурирање се подразбира менување на договорните услови на постоечка кредитна изложеност или одобрување нова кредитна изложеност за затворање постоечка кредитна изложеност на клиент, којшто има финансиски тешкотии за намирување на своите обврски, при што менувањето, односно одобрувањето нова кредитна изложеност не би било извршено доколку клиентот може или би можел да ги почитува условите од договорот за постоечката кредитна изложеност (постоечки договорни услови).
Под реструктурирана кредитна изложеност се подразбира кредитната изложеност којашто е предмет на реструктурирање.
Под реструктурирање кредитна изложеност со значителна промена на договорните услови (англ. distressed restructuring) се подразбира менување на договорните услови на постоечка кредитна изложеност кон клиент којшто се соочува или ќе се соочи со сериозни финансиски тешкотии, поради што се врши значително намалување на неговите обврски (англ. diminished financial obligation) кон Банката.</t>
  </si>
  <si>
    <t>Банката врши класификација на кредитните изложености во категориите на ризик дефинирани во Одлуката за методологијата за управување со кредитниот ризик – “А”, “Б”, “В”, “Г”, “Д”.
Банката утврдува исправка на вредноста и посебна резерва за кредитните изложености врз основа на утврдената очекувана кредитна загуба на поединечна основа, најмалку на месечна основа.
Износот на извршената исправка на вредноста, односно износот на издвоената посебна резерва за секоја категорија на ризик се движи во рамките на следниве граници:
• од 0,01% до 5% за категоријата на ризик “А”;
• над 5% до 20% за категоријата на ризик “Б”;
• над 20% до 45% за категоријата на ризик “В”;
• над 45% до 70% за категоријата на ризик “Г”;
• над 70% до 100% за категоријата на ризик “Д”.
Износот на извршената исправка на вредноста, односно износот на издвоената посебна резерва за кредитната изложеност не може да биде понизок од долната граница за секоја категорија на ризик.
Нефункционалната кредитна изложеност не може да се класифицира во категориите на ризик “А” или “Б”.</t>
  </si>
  <si>
    <t>Управувањето со ризикот на другата договорна страна (англ. counterparty risk)е потенцијален ризик Банката да оствари загуба поради создавање на ризична позиција спрема банки или финансиски институции со кои Банката соработува, кој може да произлезе од необезбедените побарувања. Оваа политика е е составен дел на политиката за управување со кредитниот ризик.</t>
  </si>
  <si>
    <t>Информациите генерирани од информативниот систем на Банката се квалитативна платформа која им овозможува на Надзорниот одбор, Одборот за управување со ризици, Управниот одбор и Секторот за управување со ризици во секој момент да имаат квалитетни, детални и точни параметри за утврдување на нивото на кредитниот ризик на кој е изложена Банката во текот на работењето.</t>
  </si>
  <si>
    <t>Интерните лимити на Банката се дефинирани во интерниот акт - Политика за управување со ликвидносен ризик</t>
  </si>
  <si>
    <t>/</t>
  </si>
  <si>
    <t>Согласно Стратегијата за управување со ризици,Банката ќе следи пазарен ризик кога портфолиото за тргување на Банката ќе стане материјално согласно праговите поставени од Регулаторот</t>
  </si>
  <si>
    <t>Политиката за управување со оперативниот ризик ја објаснува методологијата и инструментите преку кои се контролираат, управуваат и ублажуваат материјалниот ризик и промовира здрава практика за управување со оперативните ризици во рамките на Банката.
Политиката исто така детално ги содржи улогите и задачите на сите учесници и сите чинители во рамката на управување со оперативниот ризик.Оперативниот ризик кој е присутен во природата на сите банкарските трансакции и активности се разликува од другите ризици во банкарското работење по тоа што директно не може да се поврзе со очекувањата за зголемување на приходите на Банката, туку повеќе се поврзува со можноста од настанување загуби, а со тоа влијае врз процесот на управување со оперативниот ризик.</t>
  </si>
  <si>
    <t>Со цел воспоставување на соодветна контрола на нивото на оперативен ризик и намалување на истиот, Банката ги користи следниве механизми:
- склучување на осигурителни полиси
- план за континуитет во работењето 
- користење на услуги од надворешни лица и
- Имплементација и постапување согласно комплементарни интерни акти.</t>
  </si>
  <si>
    <t>Согласно Одлуката за управување со ризикот од промената на каматните стапки во портфолиото на банкарски активности и Одлуката за нејзино изменување и дополнување, Банката изготвува извештаи за промена на економската вредност на позициите со фиксна, променлива и прилагодлива каматна стапка од портфолиото на банкарски активности и збирен извештај за промената на економската вредност на портфолиото на банкарски активности искажана преку процентот на вкупната пондерирана вредност во однос на сопствените средства на Банката.
Наведените извештаи за изложеноста на ризикот од промена на каматните стапки Банката ги изготвува на месечна основа и ги доставува до НРБСМ.
За потребите на интерно известување, Банката изготвува ГАП извештаи за мерење на ризикот од промена на каматната стапка за сите позиции на активата, пасивата и вонбилансните ставки кои се изложени на каматен ризик.</t>
  </si>
  <si>
    <t>Изложеноста на ризикот од промена на каматните стапки, Банката ја утврдува преку пресметка на промената на економската вредност на портфолиото на банкарските активности со примена на стандардниот каматен шок. Овој начин е целосно усогласено со одредбите од Одлуката за управување со ризикот од промената на каматните стапки во портфолиото на банкарските активности.
За потребите на пресметката на промената на економската вредност на портфолиото на банкарските активности, Банката ги распоредува каматночувствителните активни и пасивни позиции од портфолиото на банкарските активности во 13 (тринаесет) временски периоди. Пропишаните правила за распоредување на позициите со променлива, фиксна и прилагодлива каматна стапка, се поблиску дефинирани, односно имплементирани преку Процедурата за управување со ризик од промена на каматните стапки во портфолиото на банкарските активности.
При тоа, Банката ја пресметува промената на економската вредност на портфолиото на банкарските активности по одделни значајни валути или збирно, за сите останати валути.
Нето позицијата на Банката (разлика помеѓу активните и пасивните позиции) во секој одделен временски период се множи со соодветен пондер дефиниран во истата табела.
Збирот на пондерираните нето долги или кратки позиции по одделни значајни валути или збирно за сите останати валути, ја претставува вкупната пондерирана вредност на портфолиото на банкарски активности.</t>
  </si>
  <si>
    <t>Основна цел на Политиката за управување со ликвидносен ризик e да даде насоки за намалување на ликвидносниот ризик со истовремено максимизирање на профитот.
Целта на Политиката за управување со ликвидносен ризик е да се дефинира основната рамка на начела и лимити кои Банката ќе ги почитува за да може успешно да одговори на потребите за ликвидност во секое време.
Политиката ги вклучува најмалку следните активности:
•Задоволување на секојдневните готовински одливи првенствено за исполнување на регулаторните потреби како задолжителната резерва, отворената девизна позиција, стапките на покриеност со ликвидност како и одливите предизвикани од повлекување на депозити и пласирање на кредити;
•Предвидување на сезонски флуктуации на изворите на средства и побарувачката за кредити и повлекување на депозити;
•Предвидување на циклични промени на економските услови кои што влијаат на расположливоста на средства и/или побарувачката на средства;
•Минимизирање на негативното влијание на потенцијалните идни промени на пазарните услови кои влијаат врз способноста на Банката самостојно да се финансира;
•Периодично прегледување на ликвидносните потреби на Банката.
Во насока на намалување на ликвидносниот ризик, Банката се стреми кон:
•остварување на пораст на депозитната база;
•зголемување учеството на долгорочните депозити во вкупни депозити;
•одржување на стабилно ниво на депозитната база;
•оптимизација на диверзификацијата на изворите на средства;
•пораст на кредитната активност во согласност со порастот на депозитната база;
•усогласена рочна структура на активата и пасивата;
•воспоставување на интерни ликвидносни индикатори и нивно следење;
•воспоставување на интерни ликвидносни лимити и нивно следење;
•одржување на соодветно ниво на ликвидна актива;
•активно учество на меѓубанкарскиот пазар на пари;
•одржување на низок репутациски ризик, доверба и имиџ на стабилна банка кај депонентите, доверителите и клиентите на Банката.</t>
  </si>
  <si>
    <t>Во системот на управување со ликвидносниот ризик учествуваат:
•Надзорен одбор;
•Одбор за управување со ризици;
•Управен Одбор;
•Одбор за управување со ликвидност – ALCO;
•Сектор за управување со ризици;
•Сектор за оперативни работи;
•Сектор за работа со физички лица;
•Сектор за работа со корпоративни клиенти;
•Одделение за средства, ликвидност и тргување со хартии од вредност;
•Сектор за усогласеност и СППФТ;
•Внатрешна ревизија.</t>
  </si>
  <si>
    <t>За целите на управувањето со ликвидносниот ризик, Банката има воспоставено информативен систем и структура на извештаи согласно регулаторните барања како и согласно со интерната рамка за управување со ликвидноста и изложеноста на ликвидносен ризик.
Содржината, формата и фреквенцијата на доставување на регулаторно пропишаните извештаи и на барање на Народната банка се дефинирани во регулаторните прописи согласно кои истите се изработуваат односно во инструкциите од Народната банка за извештаите, информациите и податоците кои се доставуваат до Супервизорот.
Содржината, формата и фреквенцијата на доставување на извештаите на Банката зависи од оперативните и стратегиските цели на раководството на Банката за прудентно управување со изложеноста на ликвидносниот ризик. Фреквенцијата на известувањето зависи од состојбата и условите на работење при нормални и вонредни околности.
За потребите на управувањето со ликвидносниот ризик, информативниот систем (системот на известување) на Банката обезбедува информации, податоци и извештаи најмалку за:
•Стапките на покриеност со ликвидност, на збирно ниво и според секоја значајна валута;
•Воспоставените интерни ликвидносни показатели и за почитувањето на воспоставените прагови и интерни лимити за ограничување на изложеноста на ликвидносен ризик, како и следење на почитувањето на дозволените исклучоци;
•Степенот на стабилност на одделните депозити, особено на депозитите на кои може да се примени стапка на одлив од 0%;
•Износот на депозитите коишто се повлечени пред рокот на достасување, без разлика дали е или не е предвидена парична казна за повлекувањето;
•Структурата на висококвалитетната ликвидна актива и на паричните приливи и одливи вклучени во утврдувањето на нето паричниот одлив;
•Рочната структура на активата и пасивата на збирно ниво и според секоја значајна валута;
•Движењето и износот на одделните видови парични приливи и одливи, врз чија основа се утврдени претпоставките за очекуваната рочна структура во подолг временски период;
•Изворите на средства и нивната концентрацијата по депоненти и по видови инструменти, односно производи и според секоја значајна валута;
•Цената на изворите на средства и нивната рочност;
•Можноста за продажба на одредени видови средства од активата користејќи соодветна база на податоци за движењето на пазарните цени;
•Расположливите неоптоварени средства, на збирно ниво и според секоја значајна валута;
•Резултатите од спроведеното стрес-тестирање.</t>
  </si>
  <si>
    <t>Со цел навремено да се детектираат одредени отстапувања од вообичаеното движење на ликвидноста, Банката има воспоставено индикатори за рано откривање и решавање на проблемите во врска со ликвидноста на Банката односно стратегија за работа на Банката во вонредни услови.
Во согласност со Политиката за управување со ликвидносниот ризик и Одлуката на НБРСМ за методологијата за управување со ликвидносниот ризик, Надзорниот одбор на Банката има донесено План за управување со ликвидносен ризик во вонредни услови кој се однесува на стратегијата, мерките и активностите кои ќе ги применува Банката во случај на ликвидносна криза. Во него се дефинирани индикаторите за рано предупредување за вонредни услови односно услови кои можат да доведат до нарушена ликвидност, коишто треба да служат како сигнал за активирање на Планот, и индикаторите за активирање на Планот за управување со ликвидносен ризик во вонредни услови, понатаму мерките, надлежностите, одговорностите и одлучувањето во услови на нарушена ликвидност.
Планот за управување со ликвидносниот ризик во вонредни услови има за цел да воспостави рамка за начинот на подготвување на Банката за работа во вонредни услови и за начинот на управување со ликвидноста и ликвидносниот ризик при настанување на вонредни услови.
Под вонредни услови се подразбираат непредвидени и неповолни движења кои довеле или можат да доведат до нарушена ликвидност на Банката и/или целокупниот банкарски систем и/или кои може да предизвикаат целосен прекин на работењето на Банката.
Одборот за управување со ризици (ОУР) редовно ја следи и ја проценува ликвидносната состојба и е надлежен за прогласување на потенцијална состојба на нарушена ликвидност (услови на стрес) и работење во вонредни услови. Крајната одлука за активирање на Планот за управување со ликвидност во вонредни услови ја носи Управниот одбор (УО), и притоа врши известување на Надзорниот одбор (НО) на Банката и Народната банка.
Планот за управување со ликвидносниот ризик во вонредни услови на Банката го дефинира најмалку следното:
•Јасна поделба на задачите, надлежностите, одговорностите и одлучувањето во врска со примената на планот;
•Показатели за рано предупредување, кои се користат како показатели за настанување на вонредни услови, како и одредување на лицата во Банката, кои се одговорни за следење на известување во врска со овие показатели;
•Дефинирање на вонредните услови за кои ќе се применува Планот;
•Дефинирање на активностите кои треба да се преземат и идентификување на можните извори на средства, нивната големина и приоритет на користење во различни услови, како и дефинирање на временскиот период во кој треба да се преземат дефинираните активности.</t>
  </si>
  <si>
    <t>Главни позиции од висококвалитетна ликвидна актива се:
- парични средства (готовина расположлива веднаш),
- средства на Банката кај Народна Банка (денарска Сметка на Банката во НБРСМ и Девизна Сметка на Банката во НБРСМ),
- изложеност кон или изложеност гарантирана од Народна Банка (Благајнички записи издадени од НБРСМ),
- изложеност кон или изложеност гарантирана од централната влада на РСМ (државни записи, државни обврзници и еврообврзници издадени од Државата)
Главни позиции од паричните одливи се:
- мали депозити ( ограничени орочени депозити на клиенти НАСЕЛЕНИЕ и МАЛИ ДРУШТВА (ставени како обезбедување) кои не се сметаат за паричен одлив, депозити на НАСЕЛЕНИЕ (ФИЗИЧКИ ЛИЦА) резиденти и нерезиденти (само износот на депозити на ниво на клиент до 30.000 ЕУР кој е осигуран во Фонд за осигурување на депозити),депозити на НАСЕЛЕНИЕ (само оние над 30.000 ЕУР кои се сметаат за неосигурани) и кои ги исполнуваат условите од 31 став 2 алинеја 1 од Одлуката, депозити на МАЛИ ДРУШТВА (само оние под 300.000 ЕУР со поврзани лица) кои ги исполнуваат условите од 31 став 2 алинеја 1 од Одлуката, само осигурениот дел од неограничените депозити на клиентот, депозити на НАСЕЛЕНИЕ (само оние над 30.000 ЕУР кои се сметаат за неосигурани) и кои ги исполнуваат условите од 31 став 2 алинеја 2 и став 3 од Одлуката,депозити на МАЛИ ДРУШТВА (само оние под 300.000 ЕУР со поврзани лица) кои ги исполнуваат условите од 31 став 2 алинеја 2 и став 3 од Одлуката,депозити на НАСЕЛЕНИЕ (само оние над 30.000 ЕУР кои се сметаат за неосигурани) и кои не се сметаат за категорија 1 и категорија 2 депозити,депозити на МАЛИ ДРУШТВА (само оние под 300.000 ЕУР со поврзани лица) и кои не се сметаат за категорија 1 и категорија 2 депозити
- оперативни депозити (трансакциски/тековни сметки на ПРАВНИ ЛИЦА клиенти но само делот кој се смета за Оперативни депозити ,трансакциски/тековни сметки на МАЛИ ДРУШТВА клиенти кои заедно со поврзани лица имаат побарување кон банката (депозити) над 300.000 еур, но само делот кој се смета за Оперативни депозити 
- неоперативни депозити (трансакциски сметки и орочени депозити на БАНКИ, трансакциски сметки на клиенти ДРЖАВА, орочени депозити на клиенти ДРЖАВА, трансакциски сметки на клиенти ПРАВНИ ЛИЦА но само делот кој се смета за неоперативни депозити,орочени депозити на клиенти ПРАВНИ ЛИЦА,трансакциски сметки на клиенти МАЛИ ДРУШТВА кои заедно со поврзани лица имаат побарување кон банката (депозити) над 300.000 еур, но само делот кој се смета за неоперативни депозити, орочени депозити на клиенти МАЛИ ДРУШТВА, трансакциски сметки на клиенти ЈАВНИ ДРУШТВА (ЈНФД Јавни Нефинансиски Друштва),орочени депозити на клиенти ЈАВНИ ДРУШТВА (ЈНФД Јавни Нефинансиски Друштва) и  трансакциски сметки и орочени депозити на ФИНАНСИСКИ ДРУШТВА
- други производи и услуги ( неискористени лимити на кредити и овердрафти на клиенти МАЛИ ДРУШТВА, неискористени лимити на кредитни картички на физички лица (НАСЕЛЕНИЕ), неискористени лимити на кредитни картички на правни лица (ПРАВНИ ЛИЦА), неискористени лимити на овердрафти на физички лица (НАСЕЛЕНИЕ) и  гаранции и акредитиви на вонбилансна евиденција за финансирање на трговија
- останати обврски (плати, даноци, придонеси, ќирии, режиски трошоци, премија на Фонд за осигурување на депозити, останати обврски кои не се опфатени во другите позиции од образец одливи, камата на депозити што не се капитализира (100% одлив), обврски по субординиран долг (корпоративна обврзница)).
Главни позиции од паричните приливи се:
- приливи од Централни банки ( орочени депозити на Банката во НБРM и недостасана камата),
- приливи од финансиски лица (редовни сметки на Банката во домашни и странски банки (NOSTRO сметки + камата),орочени депозити на Банката во домашни и странски банки до 30 дена (MONEY MARKET + камата), приливи од побарувања / кредити на ФИНАНСИСКИ ЛИЦА (банки, штедилници, осиг.компании и останати фин.лица) со преостаната рочност до 30 дена и редовен статус и недостасана камата)
- приливи од нефинансиски лица (приливи од побарувања / кредити на нефинансиски лица (НАСЕЛЕНИЕ) со преостаната рочност до 30 дена и редовен статус и недостасана камата,
приливи од побарувања / кредити на нефинансиски лица (МАЛИ ДРУШТВА) со преостаната рочност до 30 дена и редовен статус и недостасана камата, приливи од побарувања / кредити на нефинансиски лица (ПРАВНИ ЛИЦА) со преостаната рочност до 30 дена и редовен статус и недостасана камата, кредити дадени на Држава, Влада, Министерства, Локална Самоуправа, Фондови за Социјално Осигурување (ДРЖАВА), кредити дадени на Јавни Институции и ЈНФД - Јавни Нефинансиски Друштва (ЈАВНИ ДРУШТВА) и кредити дадени на Министерство за Финансии (со преостаната рочност до 30 дена и редовен статус и недостасана камата))</t>
  </si>
  <si>
    <t>Банката ги следи изворите на средства,  преку следење на најголемите депоненти и лицата поврзани со нив. Во согласност со регулаторното упатство за спроведување на одлуката за управување  со ликвидоносниот ризик на банките Банката изработува Извештај за состојбата на најголемите депоненти (Образец НД) на месечно ниво, бидејќи истото има значајно влијание врз паричните одливи.</t>
  </si>
  <si>
    <t>Целокупната висококвалитетна ликвидна актива на Банката се состои само од НИВО 1 ликвидна актива од парични средства,средства на Банката кај и изоженост кон Народна Банка и изложеност кон или изложеност гарантирана од централната влада на РСМ.</t>
  </si>
  <si>
    <t>Банката има валутна усогласеност помеѓу позициите во восоккквалитетната ликвидна актива и позициите во нето паричните одливи.</t>
  </si>
  <si>
    <t>Стапката на задолженост претставува однос помеѓу: 
- вредноста на капиталот, како мерка за сопствените средства на банката, и
- вредноста на изложеноста, како мерка за вкупната билансна и вонбилансна актива на банката.</t>
  </si>
  <si>
    <t>Стапката на задолженост се пресметува на полугодишна основа и извештајот се проследува до Одбор за управување со ризици, Управен Одбор, Надзорен одбор и НБРСМ.</t>
  </si>
  <si>
    <t>Фактори кои влијаат врз стапката на задолженост се вредноста на капиталот и вредноста на изложеноста.
Вредноста на капиталот е еднаква на износот на основниот капитал кој претставува збир на редовниот основен капитал и додатниот основен капитал. 
Вредноста на изложеноста се утврдува како збир на:
- вредноста на билансните позиции коишто се вклучуваат во
утврдувањето на активата пондерирана според кредитниот ризик,
- изложеноста врз основа на финансиските деривати,
- изложеноста врз основа на генерален договор склучен со друга
договорна страна со кој се опфатени репо-трансакции за
продажба/купување хартии од вредност, трансакциии за давање
хартии од вредност на заем, трансакции за зајмување хартии од
вредност, трансакции за кредитирање на купувањето хартии од
вредност со плаќање одреден износ или трансакции со долг рок на
порамнување и
- вредноста на останатите вонбилансни позиции</t>
  </si>
  <si>
    <t>Македонија</t>
  </si>
  <si>
    <t>Банката може да признае билансно нетирање на меѓусебните
побарувања и обврски со должникот како финансиран инструмент за кредитна заштита доколку се исполнети следниве услови:
- се нетираат кредитите и депозитите кај банката;
- договорот за билансно нетирање може да се спроведува во сите
случаи без никакви ограничувања, вклучувајќи ги и случаите на
несолвентност, стечај или ликвидација на должникот;
- банката може во секој момент да ги утврди паричните побарувања и
обврски коишто се предмет на договорот за нетирање;
- банката врши редовно следење и контрола на ризиците коишто
можат да произлезат од престанокот на важење на договорот за
билансно нетирање;
- за договорите за билансно нетирање коишто вклучуваат примена на
прописи од друга земја, банката е должна да добие правно мислење
од адвокат од земјата чиишто прописи се применуваат, со кое се
потврдува можноста за извршување на договорот согласно со
прописите на другата државата. Покрај тоа, за да се осигури банката
дека договорот може да се изврши без никакви ограничувања, таа е
должна, најмалку еднаш годишно во текот на времетраењето на
договорот, да добие дополнително правно мислење од адвокат од
земјата чиишто прописи се применуваат за можноста за негово
извршување, и
- банката врши редовно следење и контрола на изложеноста на нетооснова.</t>
  </si>
  <si>
    <t>Во тековното работење, Банката користи инструменти за обезбедување на наплатата на 
побарувањата со кои се намалува кредитниот ризик кој може да произлезе од неспособноста 
на должникот да ги исполнува договорните обврски. Банката ја проценува вредноста на 
добиените обезбедувања / колатералот врз основа на потенцијалните приходи кои би можело 
да се појават ако и кога тие ќе бидат претворени во готовина. Проценката се однесува на 
очекуваната вредност на обезбедувањата дадени на Банката од страна на нејзините должници.
При прифаќање на вредноста на обезбедувањето, се зема во предвид следното:
• Квалитетот на обезбедувањето
• Пазарната цена
• Можноста и времето потребно за претворањето во готовина
• Приоритетот на трети страни при претворањето во готовина (пр. Јавен сектор, вработени 
и др.)</t>
  </si>
  <si>
    <t>Како видови на обезбнедување кои банката ги прифаќа како инстрменти за кредитна заштита на изложеност се:
-меница
-договор за гаранција
-хартии од вредност
-паричен депозит во иста валута со изложеноста
-паричен депозит во различна валута со изложеноста
-станбен објект
-деловен објект
-опрема (машини,крупен алат и сл)
-друга опрема и инвентар
-транспортни средства
-готови производи</t>
  </si>
  <si>
    <t>Интерниот лимит ТИПОВИ НА ОБЕЗБЕДУВАЊЕ КАЈ НЕФИНАНСИСКИ ДРУШТВА ја опфаќа 
вкупната билансна и вонбилансна кредитна изложеност на Банката во земјата по основ на 
сите кредитни производи кон нефинансиски друштва со исклучок на кредитните изложености 
кон финансиски друштва и домаќинства (физички лица и трговци на мало), Државата и 
Централната Банка, како и со исклучок на кредитни изложености во странски земји. 
Интерниот лимит се пресметува како однос помеѓу вкупната кредитна изложеност 
обезбедена со соодветниот тип на обезбедување и вкупната кредитна изложеност на Банката 
за дефинираниот лимит.
Интерниот лимит ТИПОВИ НА ОБЕЗБЕДУВАЊЕ КАЈ ДОМАЌИНСТВА ја опфаќа вкупната 
билансна и вонбилансна кредитна изложеност на Банката во земјата по основ на сите 
кредитни производи кон домаќинства (физички лица и трговци на мало) со исклучок на 
кредитните изложености кон финансиски друштва и нефинансиски друштва, Државата и 
Централната Банка, како и со исклучок на кредитни изложености во странски земји. 
Интерниот лимит се пресметува како однос помеѓу вкупната кредитна изложеност 
обезбедена со соодветниот тип на обезбедување и вкупната кредитна изложеност на Банката 
за дефинираниот лимит.</t>
  </si>
  <si>
    <t>на _31.12.2025_ година</t>
  </si>
  <si>
    <t>НЕТО ПОНДЕРИРАНА ПОЗИЦИЈА ЗА ВАЛУТА ___USD____ (ФКС + ВКС + ПКС)</t>
  </si>
  <si>
    <t>НЕТО ПОНДЕРИРАНА ПОЗИЦИЈА ЗА ВАЛУТА ____EUR___ (ФКС + ВКС + ПКС)</t>
  </si>
  <si>
    <t>1.6</t>
  </si>
  <si>
    <t>НЕТО ПОНДЕРИРАНА ПОЗИЦИЈА ЗА ВАЛУТА ____MKD___ (ФКС + ВКС + ПКС)</t>
  </si>
  <si>
    <t>НЕТО ПОНДЕРИРАНА ПОЗИЦИЈА ЗА ВАЛУТА ____MKDklEUR___ (ФКС + ВКС + ПКС)</t>
  </si>
  <si>
    <t>ВКУПНА ПОНДЕРИРАНА ВРЕДНОСТ - ПРОМЕНА НА ЕКОНОМСКАТА ВРЕДНОСТ НА ПОРТФОЛИОТО НА БАНКАРСКИ АКТИВНОСТИ (1.1+1.2+1.3+1.6)</t>
  </si>
  <si>
    <t>USD</t>
  </si>
  <si>
    <t>EUR</t>
  </si>
  <si>
    <t>MKD</t>
  </si>
  <si>
    <t>MKDklEUR</t>
  </si>
  <si>
    <t>П</t>
  </si>
  <si>
    <t>ДХВ</t>
  </si>
  <si>
    <t>Под „зелен кредит“ (англ. green finance) се подразбира кредитната изложеност којашто се користи за подобрување на енергетската ефикасност на домаќинствата и на корпоративниот сектор, за поддршка на вложувањата во зелени технологии, материјали и слично, за поддршка на вложувањата во обновливи извори на енергија, како и за контрола и/или спречување на загадувањето, заштита на животната средина, намалување на ризиците поврзани со климатските промени и слично.</t>
  </si>
  <si>
    <t>со состојба на 31.12.2025</t>
  </si>
  <si>
    <t>Извештај за износот и квалитетот на редовните и нефункционалните кредитни изложености со состојба на 31.12.2025</t>
  </si>
  <si>
    <t>Согласно Одлука за адекватност на капиталот од НБРСМ, Банката со 31.12.2025 не утрврдува капитал потребен за покривање на ризикот од дргата договорна страна бидејќи во портфолиото нема финансиски деривати; репо-договори за продажба/купување на хартии од вредност и стоки идоговорите за давање на заем/зајмување хартии од вредност и стоки; трансакции за кредитирање на купувањето хартии од вредност со плаќање одреден износ (англ. margin lending transactions) и трансакции со долг рок на порамнување.</t>
  </si>
  <si>
    <t>Во текот на 2025 година се забележани осцилации во движењето на стапката на покриеност со ликвидност кои на крајот од годината се стабилизираат и покажуваат раст и се над нивото утврено од регулаторот.</t>
  </si>
  <si>
    <t>за 31.12.2025 година</t>
  </si>
  <si>
    <t>При пресметката на интерниот капитал потребен за покривање на репутацискиот и стратегискиот ризик, Банката користи износ од вкупно 2% од вкупниот регулаторен капитал потребен за покривање на ризиците согласно Одлуката за методологијата за утврдување на адекватноста на капиталот, односно по 1% за двата одделни ризици.   Квалитативен пристап;
&gt; За мерењето на стратегискиот ризик, Банката ќе користи минимален процент од 1% од капиталот за покривање на ризиците пресметан заклучно со 31.12.2025 година.
&gt; Пристапот се заснова на минимална веројатност на двоење на капитал потребен за покривање на стратегискиот ризик,  поради неможноста на Банката да го кватифицира и измери тој ризик методолошки, а сепак постои ризик од негово материјално ефектуирање врз сопственичкиот капитал на Банката;
&gt; Тестирањето на пристапот и неговите резултати се врши од страна на Службата за управување со ризици, најмалку на годишно ниво а по потреба и почесто при промена на ризичниот профил на Банката;
&gt; Пристапот за мерење на овој ризик е блиску опишан преку „Политиката за управување со стратегиски ризик“;
&gt; Пристапот е подетално опишан во „Методологија за мерење/оценка на поединечните матрејални ризици и утврдување на вкупен интерен капитал за покривање на ризиците“;</t>
  </si>
  <si>
    <t>При пресметката на интерниот капитал потребен за покривање на репутацискиот и стратегискиот ризик, Банката користи износ од вкупно 2% од вкупниот регулаторен капитал потребен за покривање на ризиците согласно Одлуката за методологијата за утврдување на адекватноста на капиталот, односно по 1% за двата одделни ризици. Квалитативен пристап
&gt; За мерењето на репутацискиот ризик, Банката ќе користи минимален процент од 1% од капиталот за покривање на ризиците пресметан заклучно со 31.12.2025 година.
&gt; Пристапот се заснова на минимална веројатност на двоење на капитал потребен за покривање на репутацискиот ризик,  поради неможноста на Банката да го кватифицира и измери тој ризик методолошки, а сепак постои ризик од негово материјално ефектуирање врз сопственичкиот капитал на Банката. 
&gt; Тестирањето на пристапот и неговите резултати се врши од страна на Службата за управување со ризици, методологија и извештаи, најмалку на годишно ниво а по потреба и почесто при промена на ризичниот профил на Банката.
&gt; Пристапот за мерење на овој ризик е блиску опишан преку „Политиката за управување со репутациски ризик“ 
&gt; Пристапот е подетално опишан во „Методологија за мерење/оценка на поединечните матрејални ризици и утврдување на вкупен интерен капитал за покривање на ризиците“</t>
  </si>
  <si>
    <t>Процентот на потребата за интерен капитал Банката го утврди имајќи ја во предвид големината на Банката, опфатот на активностите кои ги врши, бројот на вработените и на нејзиниот релативно мал пазарен удел. При пресметката на интерниот капитал потребен за покривање на ризиците од надворешното опкружување, Банката го користи износ од вкупно 3% од вкупниот регулаторен капитал потребен за покривање на ризиците согласно Одлуката за утврдување на адекватноста на капиталот и тоа како следи: 
• 1% од вкупниот регулаторен капитал за ризик од конкуренцијата,
• 2% од вкупниот регулаторен капитал потребен за ризик од промена на законските прописи. 
Квалитативен пристап
&gt; За мерењето на Ризик од конкуренција, Банката ќе користи минимален процент од 1% од капиталот за покривање на ризиците пресметан заклучно со 31.12.2025 година.
&gt; Тестирањето на пристапот и неговите резултати се врши од страна на Службата за управување со ризици, методологија и извештаи, најмалку на годишно ниво а по потреба и почесто при промена на ризичниот профил на Банката.
&gt; Пристапот се заснова на минимална веројатност на двоење на капитал потребен за покривање на Ризик од конкуренција,  поради неможноста на Банката да го кватифицира и измери тој ризик методолошки, а сепак постои ризик од негово материјално ефектуирање врз сопственичкиот капитал на Банката. 
&gt; Пристапот е подетално опишан во „Методологија за мерење/оценка на поединечните матрејални ризици и утврдување на вкупен интерен капитал за покривање на ризиците“</t>
  </si>
  <si>
    <t>М Банка АД Скопје</t>
  </si>
  <si>
    <t>Обични акции</t>
  </si>
  <si>
    <t>MKINTP101015</t>
  </si>
  <si>
    <t>Приватна понуда</t>
  </si>
  <si>
    <t>177,77 евра</t>
  </si>
  <si>
    <t xml:space="preserve">25.09.2025 </t>
  </si>
  <si>
    <t>без рок на достасување</t>
  </si>
  <si>
    <t>не</t>
  </si>
  <si>
    <t>неприменливо</t>
  </si>
  <si>
    <t>право на глас, право на исплата на дивиденда, право на исплата на дел од остаток на ликвидационата односно стечајна маса на Банката, право на информирање за состојбата на Банката</t>
  </si>
  <si>
    <t>во целост и неограничено расположливи за покривање на загубите</t>
  </si>
  <si>
    <t xml:space="preserve">редовен основен капитал </t>
  </si>
  <si>
    <t>Ул. СВ.КИРИЛ И МЕТОДИЈ Бр.7 СКОПЈЕ - ЦЕНТАР ЦЕНТАР</t>
  </si>
  <si>
    <t>25.07.2025</t>
  </si>
  <si>
    <t xml:space="preserve">05.05.2022 </t>
  </si>
  <si>
    <t>Основните податоци за банката и нејзината акционерска структура;</t>
  </si>
  <si>
    <t>Најзначајните показатели;</t>
  </si>
  <si>
    <t>Податоците и информациите за управувањето со ризиците и корпоративното управување;</t>
  </si>
  <si>
    <t>Податоците и информациите за сопствените средства, активата пондерирана според ризиците и интерниот капитал;</t>
  </si>
  <si>
    <t>Податоците и информациите за заштитните слоеви на капиталот;</t>
  </si>
  <si>
    <t>Податоците и информациите за изложеноста на банката на одделни ризици;</t>
  </si>
  <si>
    <t>Податоците и информациите за ликвидносните барања;</t>
  </si>
  <si>
    <t>Податоците и информациите за стапката на задолженост;</t>
  </si>
  <si>
    <t>Податоците и информациите за финансиските иновации.</t>
  </si>
  <si>
    <t xml:space="preserve">1)	прибирање на депозити и други повратни извори на средства,
2)	кредитирање во земјата, вклучувајќи и факторинг и финансирање на комерцијални трансакции,
3)	кредитирање во странство, вклучувајќи и факторинг и финансирање на комерцијални трансакции,
4)	издавање и администрирање на платежни средства (парични картички, чекови, патнички чекови, меници), 
6)	финансиски лизинг,
7)	менувачки работи,
8)	платен промет во земјата и странство, вклучувајќи купопродажба на девизи,
9)	брз трансфер на пари,
10)	издавање на платежни гаранции, авали и други форми на обезбедување
11)	изнајмување сефови, остава и депо,
12)	тргување со инструменти на пазарот на пари,
14)	тргување со хартии од вредност,
18-а) чување на хартии од вредност за клиенти,
18-б) советување на правни лица во врска со структурата на капиталот, деловната стратегија или други поврзани прашања или давање услуги поврзани со спојувањето или припојувањето на правни лица, 
19)	продажба на полиси за осигурување,
20)	посредување во склучување на договори за кредити и заеми,
21)	обработка и анализа на информации за кредитна способност на правни лица,
22)	економско - финансиски консалтинг и </t>
  </si>
  <si>
    <t>Банката утврдува материјалност на податоците врз основа на нивното потенцијално влијание врз економските одлуки на корисниците. Не се изоставуваат податоци чието необјавување може да доведе до погрешна проценка на финансиската состојба или ризичниот профил на банката.</t>
  </si>
  <si>
    <t>Банката може да ограничи објавување на податоци кои претставуваат деловна тајна или би ја нарушиле конкурентската позиција, при што се обезбедува заменска објава со доволно објаснување.</t>
  </si>
  <si>
    <t>Не се објавуваат податоци кои се доверливи согласно закон, договор или регулаторни ограничувања (на пр. податоци за клиенти), но банката обезбедува збирни информации за да се задоволат регулаторните барања.</t>
  </si>
  <si>
    <t>Годишно</t>
  </si>
  <si>
    <t>Годишно + делумно квартално (клучни индикатори)</t>
  </si>
  <si>
    <t>Квартално (клучни метрики) + годишно детално</t>
  </si>
  <si>
    <t>Квартално</t>
  </si>
  <si>
    <t>Квартално (основно) + годишно детално</t>
  </si>
  <si>
    <t>Годишно (ако е релевантно)</t>
  </si>
  <si>
    <t>Точноста на податоците што се објавуваат се обезбедува преку воспоставен систем на внатрешни контроли кој вклучува:
- усогласеност на објавените податоци со финансиските извештаи;
- вклученост на релевантни организациски единици (финансии, управување со ризици, усогласеност, и др.);
- проверка и одобрување од страна на органите на управување;
- редовни контроли и ревизија на процесот на објавување;
- примена на принципите на комплетност, конзистентност и навременост согласно барањата на НБРСМ.</t>
  </si>
  <si>
    <t xml:space="preserve">Надзорниот одбор на Банката го сочинуваат 5 члена, како што следи:
1.	Член – претставник на акционер
2.	Член – претставник на акционер
3.	Член – претставник на акционер
4.	Член – независен член 
5.	Член – независен член 
Мандатот на членовите на Надзорниот одбор трае 4 години.
Најмалку една четвртина од членовите на Надзорниот одбор мора да бидат независни членови.
Исто лице не може да биде независен член на Надзорниот одбор во Банката подолго од три последователни мандата.
Актите на Надзорниот одбор се донесуваат со мнозинство од најмалку три члена на Надзорниот одбор. 
За одржување на седниците на Надзорниот одбор потребен е кворум од најмалку три члена.
Надзорниот одбор се состанува најмалку еднаш месечно.
Надзорниот одбор врши надзор на работењето на Управниот одбор, ги одобрува политиките за вршење на финансиски активности и го надгледува нивното спроведување.
Надзорниот одбор е одговорен да обезбеди добро работење и управување и стабилност на Банката, како и навремено и точно финансиско известување на НБРСМ.
Надзорниот одбор има право во секое време да побара да му биде изготвена и доставена било каква информација за работењето на Банката.
Од одржаните седници на Надзорниот одбор се изготвува Записник, во рок од 3 дена од денот на одржување на седницата, кој го потпишуваат сите членови на Одборот присутни на седницата и Записничар на Одборот за да се верифицира фактот на одржувањето на седницата. 
Подетално надлежностите на Надзорниот одбор се утврдени согласно Законот за банки, подзаконските акти на НБРСМ и интерните акти на Банката.
</t>
  </si>
  <si>
    <t>Банката има усвоено Политика за начинот на избор, следење на работењето и на разрешување на членовите на Надзорниот одбор, Одборот за управување со ризици, Одборот за ревизија и Управниот одбор.
Истата редовно подлежи на ревидирање, најмалку еднаш годишно или почесто по потреба.</t>
  </si>
  <si>
    <t xml:space="preserve">Согласно со Одлуката за правилата за добро корпоративно управување во Банка, Банката има воспоставено процес за проценка на соодветност кој опфаќа процена на стручност, интегритет и искуство на членовите, како и континуирано следење на нивната соодветност. Оценувањето се прави најмалку еднаш годишно, поединечно и колективно, како и при секое именување/реименување на секој од членовите. </t>
  </si>
  <si>
    <t>Банката има воспоставено систем за внатрешно известување кој обезбедува редовно, навремено и точно известување до управните и надзорните органи, како и до НБРСМз, а во согласност со применливата законска и подзаконска регулатива.</t>
  </si>
  <si>
    <r>
      <rPr>
        <sz val="8"/>
        <color theme="1"/>
        <rFont val="Tahoma"/>
        <family val="2"/>
        <charset val="204"/>
      </rPr>
      <t xml:space="preserve">Одборот за управување со ризици се состои од 4 члена кои ги именува и разрешува Надзорниот одбор на Банката, како што следи:
1.	Член – Третиот член на Управниот одбор
2.	Член-  Раководител на  Сектор за контрола за усогласеност и СППФТ
3.	Член – Раководител на Сектор за управување со ризици
4.	Член – Раководител на Сектор за оперативни работи
Мандатот на членовите на Одборот за управување со ризици трае 2 години.
</t>
    </r>
    <r>
      <rPr>
        <sz val="11"/>
        <color theme="1"/>
        <rFont val="Tahoma"/>
        <family val="2"/>
        <charset val="204"/>
      </rPr>
      <t xml:space="preserve">
</t>
    </r>
    <r>
      <rPr>
        <sz val="9"/>
        <color theme="1"/>
        <rFont val="Tahoma"/>
        <family val="2"/>
        <charset val="204"/>
      </rPr>
      <t>Чл</t>
    </r>
    <r>
      <rPr>
        <sz val="8"/>
        <color theme="1"/>
        <rFont val="Tahoma"/>
        <family val="2"/>
        <charset val="204"/>
      </rPr>
      <t xml:space="preserve">еновите на Одборот за управување со ризици се избираат од редот на лицата со посебни права и одговорности кои се вработени во Банката.
Еден од членовите на Управниот одбор задолжително е член на Одборот за управување со ризици.
Членот на Управниот одбор којшто е одговорен за следење на управување на ризиците  и којшто е член на Одборот за управување на ризиците не смее да биде  надлежен за активности коишто претставуваат преземање на ризици.
Подетално одговорностите и надлежностите се утврдени согласно Законот за банки и интерните акти на Банката.
</t>
    </r>
  </si>
  <si>
    <t>Членовите на Надзорниот одбор имаат ограничен број на членства во органи на управување и надзор во други правни лица, во согласност со законските и регулаторните барања, при што се обезбедува нивна соодветна ангажираност.</t>
  </si>
  <si>
    <t>Членовите на Управниот одбор не вршат членства во други органи на управување и надзор.</t>
  </si>
  <si>
    <t xml:space="preserve">Управниот одбор на Банката се состои од 3 члена именувани од страна на Надзорниот одбор.
Со одлука за именување на Управниот одбор на Банката се определува Претседател на Управен одбор и Членови на Управен одбор.
Претседателот на Управниот одбор и членовите на Управен одбор самостоjно ја претставуваат и застапуваат Банката во согласност со законот и овој Статут.
Со Деловникот за работа на Управниот одбор на M Банка АД Скопје, донесен од страна на Надзорниот одбор на Банката се врши поделба на надлежностите меѓу членовите на Управниот одбор на Банката по одделни сегменти на работењето на Банката.
Управниот одбор работи и одлучува на седници што се одржуваат по потреба, но најмалку еднаш месечно и со носење на одлуки помеѓу седниците.
Управниот одбор на Банката може да донесува одлуки доколку на седницата присуствуваат најмалку два члена. Одлуките се донесуваат со консензус.
Членовите на Управниот одбор можат да учествуваат и одлучуваат и на седница, организирана со користење на конференциска телефонска врска или со користење на друга аудио и визуелна комуникациска опрема, така што лицата кои учествуваат на така организираната седница можат да се слушаат односно да се гледаат и разговараат еден со друг.
Членовите на Управниот Одбор можат да одлучуваат и без одржување на седница, ако дадат писмена согласност на актот кој се донесува со своерачен потпис или со потпис испратен по факс или по електронски пат. За сите акти донесени со писмена согласност на членовите на Одборот се изготвува Записник. 
Управниот одбор на Банката е одговорен за својата работа пред Надзорниот одбор на Банката. Управниот одбор го известува Надзорниот одбор за своето работење најмалку еднаш месечно.
Подетално одговорностите и надлежностите на УО се утврдени согласно Законот за банки и интерните акти на Банката.
</t>
  </si>
  <si>
    <t>Стратегија за управување со ризиците на М Банка АД Скопје се однесува на сите видови ризици кои, согласно природата, големината и сложеноста на финансиските активности, се дел од системот за управување со ризиците на Банката кој вклучува:
• Ефикасен процес на управување со ризиците во согласност со донесената Стратегија за управување со ризици и воспоставената култура на ризик;
• Соодветна организациска поставеност на управувањето со ризиците и
• Процес на утврдување на интерниот капитал (ПИК) и процес на утврдување на интерната 
ликвидност (ПИЛ) на Банката.
Стратегијата за управување со ризиците е усогласена со Деловната политика и Развојниот план на Банката и е во функција на остварување на главните стратешки цели, како и остварување на приоритетните цели и задачи на Банката.Банката има воспоставен систем на управување со ризиците кој ги опфаќа најмалку материјалните ризици кои имаат значително влијание врз работењето на Банката, односно можат значително да влијаат врз добивката и сопствените средства на истата и тоа:
• Кредитен ризик, вклучувајќи го и ризикот на земја и ризикот на другата договорна 
страна;
• Ликвидносен ризик;
• Валутен ризик;
• Пазарен ризик;
• Оперативен ризик, вклучувајќи го и правниот ризик;
• Ризик од концентрација на изложеноста на Банката;
• Ризик од промена на каматните стапки во портфолиото на банкарски активности;
• Репутациски ризик и
• Стратегиски ризик.
Системот на управување со ризици ќе опфати и други видови ризици доколку во текот на своето работење утврди дека истите имаат значително влијание, односно влијаат врз нејзината добивка и сопствени средства.
Под материјални ризици се подразбираат ризиците коишто имаат или можат да имаат значително влијание врз работењето на банката, односно можат значително да влијаат врз солвентноста, ликвидноста и/или профитабилноста на банката, или да предизвикаат 
значителни потешкотии во остварувањето на развојниот план и деловната политика на банката
Кредитен ризик
Процесите за одобрување на кредитни изложености на Банката вклучуваат:
• Соодветни, јасно дефинирани критериуми за одобрување на кредитни изложености т.е. кредитни производи врз основа на конкретниот таргетиран пазар, заемопримачот или другата договорна страна, како и целта и структурата на кредитот и неговиот извор на 
отплата.
• Кредитни лимити кои, на споредлив и значаен начин, вклучуваат различни видови на кредитни изложености
• Јасно воспоставени процедури за одобрување нови кредити изложености, како и измена, обновување и рефинансирање на постоечките кредити
•Банката одржува соодветни тековни процеси за администрирање, мерење и следење на кредитите
• Банката врши имплементирање на соодветни интерни контроли врз процесите поврзани со кредитниот ризик
• Одржување на висококвалитетно кредитно портфолио,
• Утврдување на соодветен износ на исправка на вредност и посебна резерва со цел Банката да се заштити од загуби поради оштетување и намалување на побарувањата на Банката со нефункционален статус во идниот период
• Одржување на максимално можно ниво на заштита на изложеностите на Банката на кредитен ризик со нивно покривање со квалитетни инструменти на обезбедување
• Одржување на кредитната изложеност на Банката во рамките на пропишаните интерни и законски лимити
• Диверзификација на кредитниот ризик преку почитувањето, односно одржување на интерно дефинираните лимити на концентрација на кредитното портфолио по различни основи (клиенти, кредитни производи, географска локација, дејности и сл.)
Пазарен ризик
Банката има воспоставено и одржува соодветни функции за мерење, следење и контрола на пазарниот ризик, вклучувајќи:
o Системи за мерење на пазарниот ризик кои имаат за цел да ги опфатат сите материјални извори на пазарен ризик и кои го проценуваат ефектот од промените на факторите на пазарниот ризик на начини кои се во согласност со опсегот на активностите на Банката.Овие мерни системи вклучуваат модели на стрес/чувствителност како што е соодветно. Претпоставките во основата на системите треба јасно да се разберат од менаџерите со ризик и клучните носители на одлуки во Банката.
o Структура на лимити и други практики кои ја одржуваат изложеноста на нивоа во согласност со внатрешните политики.
o Моделите за стрес имаат за цел мерење на ранливоста на загуба при стресни пазарни услови на различни степени (вклучувајќи го и расчленувањето на клучните претпоставки) земајќи ги предвид тие резултати при воспоставување и прегледување на политиките и лимитите за пазарни ризици во Банката.
o Проценка на стратегијата за хеџинг и мерење на ефективноста по тип на пазарен ризик земајќи ги предвид регулаторните барања (адекватност на капиталот).
o Соодветни и ефективни процеси и информациски системи за мерење, следење, контролирање и известување за изложеноста на пазарен ризик.
o Сеопфатни ИТ системи кои се доволно софистицирани за да ја покријат сложеноста на трговските активности на Банката. Контролите, т.е. ограничувањата, се вградени во наведените системи. Извештаите за изложеност на пазарен ризик се доставуваат соодветно до органите на управување и надзор на Банката
Оперативен ризик
Пристапот на Банката во управувањето со оперативниот ризик е во насока на воспоставување на соодветен систем кој одговара на природата, големината и сложеноста на финансиските активности кои ги врши Банката и истиот ги опфаќа сите материјални настани кои претставуваат изложеност на оперативен ризик. Банката ги третира оперативните ризици како посебна категорија на ризик. Одговорноста, управувањето и сопственоста на овие ризици се врши локално, што е можно поблиску до местото каде што ризиците всушност потекнуваат.
 Банката воспоставува сеопфатна Рамка за управување со оперативен ризик (ORMF) чија цел се состои во:
o Промовирање свест за оперативниот ризик и култура на ризик на ниво на Банка, што дополнително придонесува за ефикасноста на процесот и ефективноста на контролата при управувањето со оперативниот ризик
o Воспоставување збир на фундаментални стандарди за управување со оперативниот ризик низ Банката, со цел избегнување на неочекувани и катастрофални загуби и минимизирање на очекуваните загуби
o Осигурување дека деловните цели се остваруваат низ призмата на прудентно управување со ризиците
o Обезбедување на економичност на операциите со намалување на обемните преклопувања и избегнување на прекумерни или застарени контроли
o Обезбедување доследност со релевантните најдобри практики и усогласеност со регулаторните (квантитативни и квалитативни) барања
o Подобрување на регулаторните потреби за капитал, во однос на оперативниот ризик
o Соодветно дефинирање на клучни индикатори за ризик, процес на собирање податоци за загуби, акциски планови и анализа на сценарија
o Обезбедување на соодветни информации за сите хиерархиски нивоа преку процес на известување за оперативниот ризик на ниво на Банката
o Информациски системи доволни за поддршка на методологијата за управување со оперативниот ризик на Банката
Рамката за управување со оперативен ризик, вклучувајќи ги применливите стратегии за контрола и ублажување на ризикот, периодично се прегледува и се прилагодува во согласност со севкупниот апетит за ризик и профил на Банката.
Ризик од промена на каматните стапки во портфолиото на банкарски активности
Банката воспоставува и одржува соодветни функции за мерење, следење и контрола на каматниот ризик во портфолиото на банкарски активности, вклучувајќи:
o Системи за мерење на ризикот од промена на каматните стапки во портфолиото на банкарски активности кои ги опфаќаат сите материјални извори на каматниот ризик и кои го проценуваат ефектот од промените на каматните стапки на начини кои се во согласност со опсегот на активностите на Банката
o Мерење на ранливоста на загуба при стресни пазарни услови и земајќи ги предвид тие резултати при воспоставување и прегледување на политиките и лимитите за ризикот од промена на каматните стапки во портфолиото на банкарски активности
o Соодветни процеси и информациски системи за мерење, следење, контролирање и известување на изложеноста на ризикот од промена на каматните стапки во портфолиото на банкарски активности
Ликвидносен ризик
Рамката на Банката за управување со ликвидносниот ризик опфаќа:
o Оперативни стандарди кои се однесуваат на ликвидносниот ризик на Банката, вклучувајќи соодветни политики, процедури и ресурси за контролирање и ограничување на ликвидносниот ризик.
o Одржување на залиха на ликвидни средства соодветни за профилот на готовинскиот тек на Банката што може лесно да се конвертира во готовина без да се направат непотребни капитални загуби
o Управување со пристап до извори на финансирање и мерење, контрола и тестирање на сценарија на барањата за финансирање
o Информации за управување и други системи кои го идентификуваат, мерат, следат и контролираат ликвидносниот ризик
o Планови за вонредни ситуации за справување со нарушувања на ликвидноста со помош на способност за финансирање на некои или сите активности навремено и по разумна цена
o Лимити на ликвидносниот ризик (на пр. Стапка на покриеност со ликвидност, стапка на неусогласеност на рочноста, коефициент  на ликвидни средства) земајќи ги предвид постојните регулаторни лимити
Валутен ризик
Во управувањето со валутниот ризик, Банката користи пристап на оптимизирање на валутната структура на средствата и изворите на средства која ќе овозможи континуирано и успешно извршување на активностите на Банката во девизи. За оваа цел Банката утврдува прецизни лимити на изложеност на валутен ризик со цел минимизирање на посследиците од валутниот ризик на кој таа е изложена во текот на своето работење.
Ризик од концентрација на изложеност
Банката го управува ризикот од концентрација на изложеност со цел намалување на загубите кој би произлегле од овој ризик, а главната стратегија на Банката е:
• Одржување на изложеностите на Банката во рамките на пропишаните законски лимити на изложеност кон поединечно лице, група на поединечни лица и кон секторска концентрација
• Намалување на ризикот од концентрација на изложеностите преку постојано следење на кредитната способност на клиентите за плаќање на нивните обврски кон Банката во насока на намалување на веројатноста за неисполнување на обврските од страна на одредено лице, односно група поврзани лица што би резултирало со значителнонегативно влијание врз работењето на Банката
Репутациски ризик
• Управувањето со репутацискиот ризик на кој е изложена Банката и неговото одржување во рамките на прифатливо ниво се реализира преку воспоставување на поволна слика (репутација) за работењето на Банката во пазарното опкружување
• Одржувањето на добрата репутација резултира со доверба на клиентите, акционерите, доверителите и вработените. На овој начин Банката може да ги оствари своите цели, а пред се: одржување на вредноста на капиталот и негово зголемување, максимизирање на профитабилноста на работењето со преземање на прифатливи ризици и зголемување на учеството на Банката на банкарскиот пазар во земјата.
Стратегиски ризик
• Пристапот на Банката во управувањето со стратегискиот ризик и негово одржување на прифатливо ниво е во правец на адекватна подготовка на стратегиски и деловен план, соодветно поставување на целите, навремено преземање на соодветни активности во зависност од очекуваното влијание на некои (или сите) надворешни и внатрешни фактори на опкружувањето, усогласеноста со одделните нивоа на изложеност на останатите видови ризици на кои се изложува Банката при работењето, како и навремено и точно известување во однос на реализација на поставените цели.</t>
  </si>
  <si>
    <t xml:space="preserve">Рамката за прифатливо ниво на ризик (англ. Risk Appetite Framework) го претставува документот за прифатливо ниво на ризик на Банката. Целта на за прифатливо ниво на ризик (во понатамошниот текст: RAF) е да го определи нивото на ризик што Банката е подготвена да го преземе во остварувањето на нејзините стратешки цели, исто така означувајќи ги клучните принципи и правила кои го регулираат поставувањето на апетитот за ризик. Рамката за прифатливо ниво на ризик (RAF) е составен дел од Стратегијата за управување со ризиците на М Банка АД Скопје и севкупната рамка за управување со ризик. Рамката за прифатливо ниво на ризик (RAF) е развиена со цел да се користи како клучна менаџмент алатка за управување и подобро усогласување на деловната стратегија, финансиските цели и управувањето со ризикот како и овозможување на рамнотежа помеѓу ризикот и приносот(профитабилноста). Рамката за прифатливо ниво на ризик се смета за референтна точка за сите релевантни чинители во Банката, како и за надзорните тела, со цел проценка на преземените деловни потфати и нивната конзистентност со соодветниот Апетит за ризик (англ. Risk Appetite).
Доследното почитување на Рамката за прифатливо ниво на ризик треба да го минимизира 
негативното влијание на ризиците врз финансискиот резултат и сопствените средства на 
Банката, односно да се намали веројатноста истите да предизвикаат потешкотии во 
остварување на стратешките цели на Банката.
МОНИТОРИНГ НА  (RAF) ПОКАЗАТЕЛИ 
- Стапка на адекватност на капиталот (CAR -Capital Adequacy Ratio)
- Стапка на редовен основен капитал (CET1 - Common Equity Tier I Ratio) 
- Стапка на задолженост (Leverage Ratio)
- Стапка на нефункционални кредити (NPL Non Performing Loans Ratio)  
- Стапка на нефункционални кредитниизложености (NPE Non-Performing  Exposure Ratio) 
- Изложеност спрема лице и со него поврзани лица во однос на сопствени средства на Банката (Single Obligor Credit Limit) 
- Агрегатно прифатливо ниво на ризик од концентрација кон поединечни клиенти (нефинансиски друштва) над ЕУР 500 илјади (Aggregate Single 
Obligor Exposure Level)
- Кредити во однос на депозити (Loans To Deposits Ratio) 
- Нето каматен приход (Net Interest Income) 
- Нето добивка за финансиска година (Net Profit After Tax) 
- Стапка на покриеност со ликвидност (Liquidity Coverage Ratio) 
- Ликвидна актива во однос на депозити на домаќинства (Liquid Assets to Retail Deposits Ratio) 
- Ниво на ликвидна актива (Unencumbered Liquid Assets) 
- Агрегатна девизна позиција во однос на сопствени средства на Банката (Aggregate Currency Position) 
- Промена во економската вредност на капиталот (Economic Value of Equity - EVE  sensitivity) 
- Финансиски загуби од оперативен ризик (Operational Risk Financial Losses) 
- Обрт на вработени (Employee Turnover Rate) 
- Просечно времетраење на комплетирани (завршени) случаи на поплаки од клиенти (Average Duration of Completed Complaints Cases) 
-Ниво на достапност на ИТ сервиси и системи (ICT Risk -Availability level of services and systems) 
- Ревизорски (отворени) наоди со изминат рок на акциски план(Overdue Internal Audit Issues / Total Internal Audit Open and Closed Issues) 
- Ревизорски (отворени) наоди од висока значајност со изминат рок на акциски план (Significant Overdue Internal Audit Issues / Total Significant Internal Audit  -Issues) 
- Инцидентни (непланирани) ревизии (Surprise Audit Findings Ratio (%) = Number of surprise audits with significant findings / Total number of surprise audits) 
- Ревизорска покриеност на области со висок ризик (Internal Audit Coverage of High-Risk Areas (%) = Number of high risk areas audited in the last two years / Total identified high risk areas) 
- Потенцијални финансиски загуби од отворени судски постапки против Банката (со веројатност за губење на случајот &gt;50%) - (Potential 
Losses from Litigation)
- Број на новоотворени судски постапки против Банката во текот на годината(Litigations against the Bank) 
- % Број на клиенти (Висок ризик) / Вкупен број на клиенти (активни) (% of High-RiskCustomers / Total Customers (active)) 
- % Број на неажурирани активни клиенти / Вкупен број на активни клиенти (% Number of Outdated Active Clients / Total Number of Active Clients)
- % Износ на одливни трансакции на високоризични клиенти / вкупен износ на одливни трансакции (% Outflow Transactions of High-Risk Clients /Total Outflow Transactions) 
- % Износ на приливни трансакции на високоризични клиенти / вкупен износ на приливни трансакции (% Inflow Transactions of High Risk Clients / Total Inflow Transactions 
- Неажурирани (неревидирани) интерни акти (Non Updated &amp; Unrevised Internal Acts)
- Засегнати трансакции(Transactions Affected of Payment Service Providers) 
- Засегнати корисници на платежни услуги(Payment Service Users Affected) 
- Економско влијание (Economic Impact of Payment Service Providers)
- % Сервери со висока безбедносна слабост која не е намалена во период поголем од 3 месеци (% Servers with high Security Vulnerabilities that are not mitigated longer than 3 months period) 
</t>
  </si>
  <si>
    <t xml:space="preserve">Воспоставениот процес на утврдување на интерниот капитал (ПИК) треба да и овозможи на Банката поддршка во процесот на управување со ризичното портфолио и во секое време да обезбеди адекватност на капиталот согласно со природата, големината и сложеноста на финансиските активности на Банката, нејзиниот систем на управување со ризиците и пристапите кои ги користи за утврдување на регулаторниот капитал. 
М Банка го дефинира процесот на утврдување на интерниот капитал како
• сигурен процес на управување со ризикот кој адекватно ги идентификува, мери и следи ризиците и
• адекватен процес на проценка кој ги опфаќа сите клучни елементи на проценка на капиталните барања, планирање на капиталот и управување со капиталот, што обезбедува потребен износ на капитал поради покривање на дефинираните ризици. 
Процесот на утврдување на интерниот капитал ги опфаќа сите ризици кои имаат значително влијание врз тековните и идните потреби на сопствени средства.
</t>
  </si>
  <si>
    <t xml:space="preserve">Под материјални ризици се подразбираат ризиците коишто имаат или можат да имаат значително влијание врз работењето на Банката, односно можат значително да влијаат врз солвентноста, ликвидноста и/или профитабилноста на Банката, или да предизвикаат значителни потешкотии во остварувањето на развојниот план и деловната политика на Банката. Ризиците коишто Банката ги идентификува како материјални ризици и за кои утврдува интерен капитал можат да се поделат во следниве четири групи:
• ризици коишто се опфатени со регулативата на Народната банка за методологијата за утврдување на адекватноста на капиталот: кредитен ризик, пазарен ризик, валутен ризик и оперативен ризик;
• ризици коишто не се целосно опфатени со регулативата на Народната банка за методологијата за утврдување на адекватноста на капиталот: на пример, оперативниот ризик на кој може да биде изложена банката како резултат на воведувањето нов производ, активност или систем;
• ризици коишто воопшто не се опфатени со регулативата на Народната банка за методологијата за утврдување на адекватноста на капиталот: ризик од промена на каматните стапки во портфолиото на банкарските активности, ризик од концентрација, ризик на земјата, стратегиски ризик, репутациски ризик и други ризици;
• ризици од надворешното окружување: ризици коишто произлегуваат од макроекономското, деловното или регулаторното окружување во кое работи банката. 
Согласно Процедурата за процесот на утврдување на интерниот капитал на М Банка АД Скопје, во групата на материјални ризици, односно ризици кои можат значително да влијаат врз нејзината добивка и сопствени средства, Банката ги утврди следниве видови на ризици:
• Кредитен ризик;
• Ризик од концентрација на изложеност;
• Валутен ризик;
• Ризик од промена на каматните стапки во портфолио на банкарски активности;
• Оперативен ризик, вклучувајќи го и правниот ризик;
• Ликвидносен ризик;
• Останати ризици:
o стратегиски ризик;
o репутациски ризик;
o ризик од промена на законските прописи и
o ризик од конкуренција. </t>
  </si>
  <si>
    <t>Кредитен ризик претставува ризик од загуба за Банката поради неможноста нејзиниот клиент да ги измирува своите обврски кон неа во договорениот износ и/или во договорените рокови.
Во својата стратегија за управување со ризиците, М Банка искажува средно ниво на тенденција за преземање на кредитен ризик, при што поврзаноста на ризикот и приносите се смета за основна функција со која Банката активно управува. Рамката за управување со кредитниот ризик е Политиката и процедурите за управување со кредитниот ризик кои ги дефинираат општите стандарди за преземање на кредитниот ризик, процесот на одобрување и управување на кредитите и процесот на нивната наплата. 
&gt; Квантитативен пристап;
&gt; За пресметка на интерниот капиталот потребен за покривање на кредитниот ризик, Банката примени комбинација од регулаторен и интерен пристап.
&gt; Интерниот  пристап  во основа се состои во пресметка/ утврдување на просечни пондери на ризичност по одделни групи билансни и вонбилансни побарувања врз основа на историја од последните 12 месеци.
&gt; Активата пондерирана според кредитен ризик се пресметува со примена на просечните пондери на ризичност  на проектираните билансни и вонбилансни состојби од Буџетот на Банката за 2026 - 2028 година;
&gt; При пресметката на интерниот капитал потребен за покривање на кредитниот ризик, Банката ги зема во предвид и ефектите од извршеното стрес-тестирање на отпорноста на Банката  на кредитен ризик  по зададени шок сценарија и претпоставки. Тестирањето на пристапот и неговите резултати се врши од страна на Службата за управување со ризици, методологија и извештаи, најмалку на годишно ниво а по потреба и почесто при значителна промена на ризичниот профил на  Банката;
&gt; Пристапот за пресметка на нтерниот капиталот потребен за покривање на кредитниот ризик е подетално опишан во „Методологија за мерење/оценка на поединечните матрејални ризици и утврдување на вкупен интерен капитал за покривање на ризиците“.</t>
  </si>
  <si>
    <t>Ликвидносен ризик е оној ризик што се јавува кога Банката не може да обезбеди доволно парични средства за намирување на своите краткорочни обврски во моментот на нивното достасување или пак да ги обезбеди потребните средства со многу повисоки трошоци. 
Стратегијата на Банката за исполнување на очекуваните и неочекуваните потреби за ликвидни средства го опфаќа акцискиот план за управување со ликвидносниот ризик во вонредни услови. Планираните активности (особено оние кои се однесуваат на контролата на кредитната активност) постојано се прилагодуваат на тековната ликвидна позиција на Банката, земајќи ја во предвид структурата на активата и пасивата и максималното ниво на потребната резерва за ликвидност. 
Годишните потреби за финансирање се базираат на буџетските проекции, кои се ажурираат на редовна основа во согласност со развојот на пазарот. Паралелено со планирањето на ликвидност во “нормални “деловни услови, Банката исто така ги проценува потенцијалните потреби со помош на стрес-тест сценарија кои вклучуваат настани со ниска веројатност (но голема загуба), односно најлоши можни случувања кои би можеле сериозно да ја загрозат ликвидноста на Банката. Сценаријата за тестирање на отпорноста на Банката на стрес се главно ориентирани и засновани на историското искуство. 
&gt; Квантитативен пристап
&gt; За мерењето на ликвидносниот ризик, Банката користи историја од 5 години, при што се зема во предвид најголемото дневно повлекување од вкупните депозити на Банката. 
&gt; За утврдување, односно пресметка на интерниот капитал за покривање на ликвидносниот ризик, М Банка примени интерен пристап.
Пристапот се базира на претпоставката дека Банката ќе има неочекуван одлив во износ од 15% од вкупните депозити (депозити повидување и орочени депозити). За утврдување на процентот (%) на  можен одлив од вкупните депозити, Банката користи податоци за најголемите дневни повлекувања од орочените депозити во последните 5 години. Под претпоставката дека за одливот на орочените депозити Банката нема да има доволно ликвидни средства, таа ќе мора да посегне по благајничките  записи, државните записи и државните обврзници, со тоа што ќе ги искористи како залог, за да земе кредит од НБРМ со годишна каматна стапка од 4.5%, со што би евидентирала загуба со самото плаќање на каматата по кредитот, која ќе се рефлектира врз сопствените средства на Банката.
&gt; Тестирањето на пристапот и неговите резултати се врши од страна на Службата за управување со ризици, методологија и извештаи, најмалку на годишно ниво а по потреба и почесто при промена на ризичниот профил на Банката.
&gt; Пристапот е подетално опишан во „Методологија за мерење/оценка на поединечните матрејални ризици и утврдување на вкупен интерен капитал за покривање на ризиците“</t>
  </si>
  <si>
    <r>
      <rPr>
        <sz val="11"/>
        <rFont val="Tahoma"/>
        <family val="2"/>
        <charset val="204"/>
      </rPr>
      <t>Со политиката се пропишуваат основните принципи и елементи на управувањето со кредитниот ризик, организационата поставеност на функцијата на управување со кредитниот ризик на М Банка АД Скопје, прифатливи инструменти за намалување, односно заштита од кредитниот ризик и систем на известување за изложеноста на Банката на кредитен ризик.</t>
    </r>
    <r>
      <rPr>
        <b/>
        <sz val="11"/>
        <rFont val="Tahoma"/>
        <family val="2"/>
        <charset val="204"/>
      </rPr>
      <t xml:space="preserve">
</t>
    </r>
    <r>
      <rPr>
        <sz val="11"/>
        <rFont val="Tahoma"/>
        <family val="2"/>
        <charset val="204"/>
      </rPr>
      <t>Банката одобрува кредитни изложености на клиенти само откако ќе ја процени кредитната способност на клиентот и нивото на кредитен ризик кој произлегува од таа кредитна изложеност.
За таа цел, односно за потребите на проценката на ризичниот профил на клиентот, Банката утврдува минимум критериуми кои мора да ги исполнат потенцијалните корисници на кредити, минимум критериуми кои мора да ги исполни потенцијалниот корисник на одреден кредитен производ, типот и квалитетот на обезбедувањето, како и начинот на обработка на барањата за кредитни производи и нивното одобрување.
Овие критериуми се поблиску регулирани со посебни процедури за одобрување на кредитни изложености, односно кредитни производи на клиентите на Банката.
Заради потребата за адекватно управување со кредитниот ризик, Банката врши класификација според степенот на кредитен ризик на сите активни билансни побарувања кои претставуваат изложеност на кредитен ризик и сите активни вонбилансни позиции кои претставуваат потенцијална кредитна изложеност, односно потенцијална обврска за Банката.
Врз основа на класификацијата на сите билансни и вонбилансни активни позиции, Банката врши исправка на вредноста, односно издвојува посебна резерва за секоја одделна изложеност во рамките на законски утврдените граници.
Со цел да го измери влијанието на можните внатрешни и надворешни фактори, односно настани кои би можеле да имаат неповолни ефекти од влошување на дел или на целото кредитно портфолио, Банката врши стрес-тестирање најмалку еднаш годишно, а по потреба и почесто.
Стрес-тестирањето на отпорноста на Банката на кредитниот ризик на кој е изложена ги опфаќа следниве чекори:
• Избор на сценариото за стрес-тестирањето, во смисла на избор на факторите на ризик- внатрешни и специфични за Банката, или надворешни, кои произлегуваат од економските, односно пазарните услови во кои функционира Банката,
• Дефинирање на претпоставките врз кои ќе се темели стрес-тестирањето,
• Зависно од изборот на сценариото, дефинирање на претпоставките под кои ќе се примени сценариото како и опфатот на кредитното портфолио кое ќе се подложи на стрес тестирањето,
• Мерење на ефектите од извршеното стрес тестирање,
• Интерпретација на резултатите. Стрес тестовите се интерпретираат како индикатор на изложувањето на Банката на ризик, а не како прогноза за неуспех на Банката. Изложувањето на ризик може да изгледа големо во однос на регулаторниот капитал на Банката, а сепак таа може да биде способна да го преживее шокот.
• Известување за добиените резултати од извршеното стрес-тестирање,
• Преземање на соодветни активности од страна на органите на Банката со цел да се ублажат негативните последици од кредитниот ризик на кој е изложена Банката. Видот и обемот на активностите ќе зависат од добиените резултати од спроведеното стрес-тестирање.
Банката врши продажба на достасани, нефункционални или отпишани побарувања од договор за кредит заедно со сите споредни права коишто произлегуваат од него.Пред склучувањето на договорот за продажба на достасаното, нефункционалното или отпишаното побарување, Банката изработува процена на ефектите од продажбата на побарувањето и да ја оцени економската оправданост на продажбата.
Процената на ефектите и економската оправданост на продажбата опфаќа најмалку оцена на ефектите коишто ќе ги има продажбата врз финансискиот резултат, изложеноста на ризиците, солвентноста и ликвидноста на Банката.
Пред склучувањето на договорот за продажба, Банката ги обезбедува сите информации потребни за соодветна процена на вредноста на побарувањето, како и за процена на потенцијалната стапка на наплата на лицето коешто има намера да купи достасано, нефункционално или отпишано побарување на Банката од договорот за кредит.</t>
    </r>
  </si>
  <si>
    <t>Банка/Штедилница М Банка</t>
  </si>
  <si>
    <t>Настаните од оперативен ризик се пријавуваат по постапка дефинирана во интерниот акт на Банката - Упатството за пријава на сигурносни инциденти во ИС на М Банка. Секој инцидент, корисниците го пријавуваат до Службата за ИТ кој функционира во рамки на Сектор за подршка, како и до Секторот за управување со ризици.
Раководителите на најниската организациона единица (Одделение/служба/ експозитура) се задолжени за следење, прибирање, внесување и известување за податоци поврзани со оперативен ризик.
Сите организациони единици се должни во најкус рок, а најдоцна во рок од 2 дена од датумот на сознанието за самиот настан, да го пријават штетниот настан на соодветен образец за регистрирање на штетни настани и  се доставуваат по електронска пошта до надлежните организациони единици наведени погоре.
Доколку одреден штетен настан не се пријави од страна на соодветната организациона единица на Банката, одговорното лице од Секторот за управување со ризици е должно, доколку има сознанија за настанувањето на истиот, да го пријави до ОСИС.
По идентификување и пријавување на определен штетен настан, согласно Методологијата за работа на Службата за внатрешна ревизија, може да биде спроведена вонредна ревизија на настанот.
Периодични извештаи за оперативните ризици (квартални) во рамки на Банката подготвува Секторот за управување со ризици и ги поднесува на разгледување до органите на управување на Банката (Надзорен Одбор, Одборот за управување со ризици и Управен Одбор).</t>
  </si>
  <si>
    <t xml:space="preserve">Согласно Одлуката за методологијата за утврдување на адекватноста на капиталот (Службен весник на Р.М., бр. 47/2012),  М Банка го утврдува потребниот капитал за покривање на оперативниот ризик со користење на базичниот индикатор.
Базичниот индикатор претставува збир на следниве позитивни и негативни позиции, остварени како резултат на редовното работење на банката:
1. Приходи од камата;
2. Расходи од камата;
3. Приходи од дивиденда, освен приходите од вложувања во придружени друштва, подружници и заеднички вложувања;
4. Приходи од провизии и надомести;
5. Расходи од провизии и надомести;
6. Приходи и расходи од позиции коишто се дел од портфолиото за тргување;
7. Приходи и расходи врз основа на курсни разлики;
8. Реализирани приходи и расходи од позиции коишто не се мерат по објективната вредност преку билансот на успех, доколку произлегуваат од позиции коишто се дел од портфолиото за тргување;
9. Приходи и расходи од позиции за заштита на вредноста на другите позиции.
10. Останати оперативни приходи.
Во останатите оперативни приходи е се вклучуваат вонредните приходи и приходите остварени врз основа на склучени договори за осигурување во име и за сметка на Банката.
Во расходите од провизии и надомести се вклучуваат трошоците за услуги од трети лица, само доколку станува збор за услуга од матичното лице на банката, подредено лице на банката или подредено лице на матичното лице на банката.
</t>
  </si>
  <si>
    <t>Со политиката се пропишуваат основните принципи и елементи на управувањето со каматниот ризик, организационата поставеност на функцијата на управување со каматниот ризик на М Банка АД Скопје, прифатливи инструменти за намалување, односно заштита од каматниот ризик и систем на известување за изложеноста на Банката на каматен ризик.
Системот на управувањето со каматниот ризик, уреден со оваа политика, одговара на природата, обемот и сложеноста на кредитните активности што ги врши М Банка АД Скопје.
Управувањето со каматниот ризик е дел од целокупниот систем на Банката за управување со ризиците и ги исполнува барањата за управување со ризиците определени со Законот за банките и регулативата на Народната банка за методологијата за управување со ризиците.</t>
  </si>
  <si>
    <t>Со политиката за управување со ликвидносниот ризик се пропишуваат основните принципи и елементи на управувањето со ликвидносниот ризик, организационата поставеност на функцијата на управување со ликвидносниот ризик на М Банка АД Скопје, како и инструментите за намалување, односно заштита од ликвидносниот ризик.
Системот на управувањето со ликвидносниот ризик, уреден со Политика, одговара на природата, видот, обемот и сложеноста на финансиските активности што ги врши М Банка АД Скопје. Управувањето со ликвидносниот ризик е дел од целокупниот систем на Банката за управување со ризиците и ги исполнува барањата за управување со ризиците определени со Законот за банките и регулативата на Народната банка за методологијата за управување со ризиците. Под ликвидносен ризик се подразбира ризик од загуба што се јавува кога Банката не може да обезбеди доволно парични средства за намирување на своите обврски во рокот на нивното достасување, или може да ги обезбеди потребните средства со многу повисоки трошоци.
Ликвидносниот ризик е само еден од многубројните ризици со кои мора ефикасно да се управува како дел од прудентните банкарски практики и воедно потребна е ефикасна координација на управувањето со ликвидносниот ризик и другите неопходни цели на управување на Банката.
Политиката за управување со ликвидносен ризик го прикажува гледиштето на Банката и ги идентификува насоките за идентификување, управување и контрола на изложеноста на ликвидносниот ризик. Политиката за управување со ликвидносен ризик го дефинира управувањето со ликвидноста и ликвидносниот ризик, на начин што вклучува пристап на целосен биланс на состојба, спојувајќи ги заедно сите извори и користење на ликвидноста, односно кредити, вложувања, депозити и позајмици, како и други билансни ставки. Прудентното управување со ликвидноста и ликвидносниот ризик има влијание на добивката, капиталот, депозитите, позајмиците и кредитните пласмани на Банката.
Управувањето со ликвидносниот ризик подразбира управување со активата и пасивата на начин што ќе се овозможи навремено и редовно плаќање на обврските, во нормални или во вонредни услови на работење на Банката.
При управувањето со ликвидносниот ризик Банката го има предвид следното:
•утврдување и одржување соодветно ниво на ликвидност;
•воспоставување и редовно ревидирање на планот за управување со ликвидносниот ризик во вонредни услови.
Со цел непречено извршувањето на секојдневните активности, Банката одржува соодветно ниво на ликвидност. Ликвидните средства овозможуваат редовно намирување на краткорочните обврски, во моментот на нивно достасување.
Минималното ниво на ликвидносните потреби треба да е најмалку еднакво на збирот од износот на очекуваните тековни краткорочни обврски кои треба да се измират и очекуваната нова актива што треба да се финансира.</t>
  </si>
  <si>
    <t xml:space="preserve">1)	прибирање на депозити и други повратни извори на средства,
2)	кредитирање во земјата, вклучувајќи и факторинг и финансирање на комерцијални трансакции,
3)	кредитирање во странство, вклучувајќи и факторинг и финансирање на комерцијални трансакции,
4)	издавање и администрирање на платежни средства (парични картички, чекови, патнички чекови, меници), 
6)	финансиски лизинг,
7)	менувачки работи,
8)	платен промет во земјата и странство, вклучувајќи купопродажба на девизи,
10)	издавање на платежни гаранции, авали и други форми на обезбедување
12)	тргување со инструменти на пазарот на пари,
14)	тргување со хартии од вредност,
18-б) советување на правни лица во врска со структурата на капиталот, деловната стратегија или други поврзани прашања или давање услуги поврзани со спојувањето или припојувањето на правни лица, 
21)	обработка и анализа на информации за кредитна способност на правни лица,
22)	економско - финансиски консалтинг  </t>
  </si>
  <si>
    <t>Банката има воспоставено политика за наградување која обезбедува усогласеност со деловната стратегија, целите и вредностите на банката, како и со принципите за управување со ризици. Системот на наградување е дизајниран да поттикнува стабилно и одржливо работење и да спречи преземање прекумерни ризици.</t>
  </si>
  <si>
    <t>Функцијата за наградување е под надзор на Надзорниот одбор, кој ја усвојува и ја следи примената на политиката за наградување и обезбедува нејзина усогласеност со регулаторните барања.</t>
  </si>
  <si>
    <t>Наградувањето се заснова на оценка на успешноста, која опфаќа финансиски и нефинансиски критериуми, како и прилагодување според преземените ризици и долгорочните резултати на Банката.</t>
  </si>
  <si>
    <t>Вкупното наградување се состои од фиксен и варијабилен дел. Фиксниот дел е доволен за да обезбеди независност во работењето, додека варијабилниот дел е поврзан со остварените резултати и е ограничен согласно регулаторните барања.</t>
  </si>
  <si>
    <t>Критериумите за наградување опфаќаат индивидуална успешност, придонес кон деловните резултати, усогласеност со политиките и управувањето со ризици, како и долгорочната одржливост на работењето.</t>
  </si>
  <si>
    <t>9+2</t>
  </si>
  <si>
    <t>112 (99 просек)</t>
  </si>
  <si>
    <t>9.675.623,00 +164.344,00  за 2 членови на одбор за ревизија</t>
  </si>
  <si>
    <t xml:space="preserve">59.688.874.00 </t>
  </si>
  <si>
    <t xml:space="preserve">884.146.00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</si>
</sst>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0.0%"/>
  </numFmts>
  <fonts count="65">
    <font>
      <sz val="11"/>
      <color theme="1"/>
      <name val="Calibri"/>
      <family val="2"/>
      <scheme val="minor"/>
    </font>
    <font>
      <sz val="11"/>
      <color theme="1"/>
      <name val="Tahoma"/>
      <family val="2"/>
      <charset val="204"/>
    </font>
    <font>
      <b/>
      <sz val="11"/>
      <name val="Tahoma"/>
      <family val="2"/>
      <charset val="204"/>
    </font>
    <font>
      <sz val="11"/>
      <name val="Tahoma"/>
      <family val="2"/>
      <charset val="204"/>
    </font>
    <font>
      <b/>
      <sz val="11"/>
      <color indexed="8"/>
      <name val="Tahoma"/>
      <family val="2"/>
      <charset val="204"/>
    </font>
    <font>
      <sz val="11"/>
      <color indexed="8"/>
      <name val="Tahoma"/>
      <family val="2"/>
      <charset val="204"/>
    </font>
    <font>
      <b/>
      <sz val="11"/>
      <color indexed="8"/>
      <name val="Tahoma"/>
      <family val="2"/>
    </font>
    <font>
      <b/>
      <sz val="11"/>
      <color theme="1"/>
      <name val="Tahoma"/>
      <family val="2"/>
      <charset val="204"/>
    </font>
    <font>
      <b/>
      <i/>
      <sz val="11"/>
      <color indexed="8"/>
      <name val="Tahoma"/>
      <family val="2"/>
      <charset val="204"/>
    </font>
    <font>
      <sz val="11"/>
      <color indexed="8"/>
      <name val="Tahoma"/>
      <family val="2"/>
    </font>
    <font>
      <sz val="11"/>
      <color theme="1"/>
      <name val="Tahoma"/>
      <family val="2"/>
    </font>
    <font>
      <i/>
      <sz val="11"/>
      <color indexed="8"/>
      <name val="Tahoma"/>
      <family val="2"/>
    </font>
    <font>
      <sz val="11"/>
      <name val="Tahoma"/>
      <family val="2"/>
    </font>
    <font>
      <sz val="11"/>
      <color theme="1"/>
      <name val="Calibri"/>
      <family val="2"/>
      <scheme val="minor"/>
    </font>
    <font>
      <sz val="11"/>
      <color theme="1"/>
      <name val="Calibri"/>
      <family val="2"/>
      <charset val="204"/>
      <scheme val="minor"/>
    </font>
    <font>
      <b/>
      <sz val="11"/>
      <name val="Tahoma"/>
      <family val="2"/>
    </font>
    <font>
      <sz val="10"/>
      <name val="Tahoma"/>
      <family val="2"/>
    </font>
    <font>
      <b/>
      <sz val="11"/>
      <color theme="1"/>
      <name val="Tahoma"/>
      <family val="2"/>
    </font>
    <font>
      <sz val="9"/>
      <name val="Tahoma"/>
      <family val="2"/>
    </font>
    <font>
      <sz val="8"/>
      <color theme="1"/>
      <name val="Calibri"/>
      <family val="2"/>
      <scheme val="minor"/>
    </font>
    <font>
      <b/>
      <u/>
      <sz val="11"/>
      <color indexed="8"/>
      <name val="Tahoma"/>
      <family val="2"/>
    </font>
    <font>
      <b/>
      <i/>
      <u/>
      <sz val="11"/>
      <color indexed="8"/>
      <name val="Tahoma"/>
      <family val="2"/>
    </font>
    <font>
      <sz val="10"/>
      <name val="Arial"/>
      <family val="2"/>
    </font>
    <font>
      <sz val="8"/>
      <name val="Tahoma"/>
      <family val="2"/>
      <charset val="204"/>
    </font>
    <font>
      <sz val="11"/>
      <color indexed="8"/>
      <name val="Calibri"/>
      <family val="2"/>
    </font>
    <font>
      <sz val="10"/>
      <name val="Arial"/>
      <family val="2"/>
      <charset val="204"/>
    </font>
    <font>
      <sz val="11"/>
      <color rgb="FFFF0000"/>
      <name val="Tahoma"/>
      <family val="2"/>
      <charset val="204"/>
    </font>
    <font>
      <b/>
      <sz val="7"/>
      <color indexed="8"/>
      <name val="Tahoma"/>
      <family val="2"/>
      <charset val="204"/>
    </font>
    <font>
      <b/>
      <sz val="10"/>
      <color indexed="8"/>
      <name val="Tahoma"/>
      <family val="2"/>
      <charset val="204"/>
    </font>
    <font>
      <i/>
      <sz val="11"/>
      <color theme="1"/>
      <name val="Tahoma"/>
      <family val="2"/>
      <charset val="204"/>
    </font>
    <font>
      <sz val="10"/>
      <name val="Times New Roman"/>
      <family val="1"/>
    </font>
    <font>
      <sz val="12"/>
      <name val="Tahoma"/>
      <family val="2"/>
      <charset val="204"/>
    </font>
    <font>
      <b/>
      <sz val="12"/>
      <name val="Tahoma"/>
      <family val="2"/>
      <charset val="204"/>
    </font>
    <font>
      <i/>
      <sz val="11"/>
      <name val="Tahoma"/>
      <family val="2"/>
      <charset val="204"/>
    </font>
    <font>
      <sz val="10"/>
      <color theme="1"/>
      <name val="Calibri"/>
      <family val="2"/>
      <scheme val="minor"/>
    </font>
    <font>
      <sz val="11"/>
      <color rgb="FF000000"/>
      <name val="Tahoma"/>
      <family val="2"/>
      <charset val="204"/>
    </font>
    <font>
      <i/>
      <sz val="11"/>
      <color rgb="FF000000"/>
      <name val="Tahoma"/>
      <family val="2"/>
      <charset val="204"/>
    </font>
    <font>
      <b/>
      <sz val="12"/>
      <color rgb="FF000000"/>
      <name val="Tahoma"/>
      <family val="2"/>
      <charset val="204"/>
    </font>
    <font>
      <sz val="8"/>
      <color theme="1"/>
      <name val="Tahoma"/>
      <family val="2"/>
      <charset val="204"/>
    </font>
    <font>
      <b/>
      <sz val="11"/>
      <color rgb="FF000000"/>
      <name val="Tahoma"/>
      <family val="2"/>
      <charset val="204"/>
    </font>
    <font>
      <sz val="11"/>
      <name val="MAC C Times"/>
    </font>
    <font>
      <i/>
      <sz val="11"/>
      <color indexed="8"/>
      <name val="Tahoma"/>
      <family val="2"/>
      <charset val="204"/>
    </font>
    <font>
      <b/>
      <sz val="10"/>
      <color theme="1"/>
      <name val="Tahoma"/>
      <family val="2"/>
      <charset val="204"/>
    </font>
    <font>
      <sz val="9"/>
      <name val="Tahoma"/>
      <family val="2"/>
      <charset val="204"/>
    </font>
    <font>
      <i/>
      <sz val="10"/>
      <color theme="1"/>
      <name val="Tahoma"/>
      <family val="2"/>
      <charset val="204"/>
    </font>
    <font>
      <i/>
      <sz val="10"/>
      <name val="Tahoma"/>
      <family val="2"/>
      <charset val="204"/>
    </font>
    <font>
      <sz val="8"/>
      <color theme="1"/>
      <name val="Times New Roman"/>
      <family val="1"/>
      <charset val="204"/>
    </font>
    <font>
      <sz val="10"/>
      <color theme="1"/>
      <name val="Tahoma"/>
      <family val="2"/>
      <charset val="204"/>
    </font>
    <font>
      <b/>
      <sz val="11"/>
      <color rgb="FF000000"/>
      <name val="Segoe UI"/>
      <family val="2"/>
      <charset val="204"/>
    </font>
    <font>
      <sz val="11"/>
      <color rgb="FF000000"/>
      <name val="Calibri"/>
      <family val="2"/>
      <scheme val="minor"/>
    </font>
    <font>
      <sz val="11"/>
      <color rgb="FF000000"/>
      <name val="Segoe UI"/>
      <family val="2"/>
    </font>
    <font>
      <sz val="12"/>
      <color theme="1"/>
      <name val="Calibri"/>
      <family val="2"/>
      <scheme val="minor"/>
    </font>
    <font>
      <sz val="9"/>
      <color theme="1"/>
      <name val="Tahoma"/>
      <family val="2"/>
      <charset val="204"/>
    </font>
    <font>
      <b/>
      <i/>
      <sz val="11"/>
      <color theme="1"/>
      <name val="Tahoma"/>
      <family val="2"/>
      <charset val="204"/>
    </font>
    <font>
      <b/>
      <sz val="10"/>
      <color rgb="FF2F5773"/>
      <name val="Calibri"/>
      <family val="2"/>
      <scheme val="minor"/>
    </font>
    <font>
      <b/>
      <sz val="11"/>
      <color theme="1"/>
      <name val="Calibri"/>
      <family val="2"/>
      <scheme val="minor"/>
    </font>
    <font>
      <sz val="12"/>
      <color theme="1"/>
      <name val="Tahoma"/>
      <family val="2"/>
      <charset val="204"/>
    </font>
    <font>
      <sz val="11"/>
      <name val="Calibri"/>
      <family val="2"/>
      <charset val="204"/>
    </font>
    <font>
      <sz val="11"/>
      <name val="Calibri"/>
      <family val="2"/>
      <scheme val="minor"/>
    </font>
    <font>
      <sz val="11"/>
      <name val="Times New Roman"/>
      <family val="1"/>
      <charset val="204"/>
    </font>
    <font>
      <sz val="7"/>
      <name val="Times New Roman"/>
      <family val="1"/>
      <charset val="204"/>
    </font>
    <font>
      <sz val="8"/>
      <name val="Times New Roman"/>
      <family val="1"/>
      <charset val="204"/>
    </font>
    <font>
      <sz val="8"/>
      <name val="Calibri"/>
      <family val="2"/>
      <scheme val="minor"/>
    </font>
    <font>
      <strike/>
      <sz val="11"/>
      <name val="Tahoma"/>
      <family val="2"/>
      <charset val="204"/>
    </font>
    <font>
      <sz val="10"/>
      <name val="Tahoma"/>
      <family val="2"/>
      <charset val="204"/>
    </font>
  </fonts>
  <fills count="14">
    <fill>
      <patternFill patternType="none"/>
    </fill>
    <fill>
      <patternFill patternType="gray125"/>
    </fill>
    <fill>
      <patternFill patternType="solid">
        <fgColor theme="2"/>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
      <patternFill patternType="solid">
        <fgColor rgb="FFFFFFFF"/>
        <bgColor indexed="64"/>
      </patternFill>
    </fill>
    <fill>
      <patternFill patternType="solid">
        <fgColor rgb="FFE7E6E6"/>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theme="0" tint="-4.9989318521683403E-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right/>
      <top style="thin">
        <color indexed="64"/>
      </top>
      <bottom/>
      <diagonal/>
    </border>
    <border>
      <left style="medium">
        <color rgb="FF000000"/>
      </left>
      <right/>
      <top/>
      <bottom style="medium">
        <color indexed="64"/>
      </bottom>
      <diagonal/>
    </border>
    <border>
      <left/>
      <right style="medium">
        <color rgb="FF000000"/>
      </right>
      <top/>
      <bottom style="medium">
        <color indexed="64"/>
      </bottom>
      <diagonal/>
    </border>
  </borders>
  <cellStyleXfs count="13">
    <xf numFmtId="0" fontId="0" fillId="0" borderId="0"/>
    <xf numFmtId="0" fontId="14" fillId="0" borderId="0"/>
    <xf numFmtId="0" fontId="13" fillId="0" borderId="0"/>
    <xf numFmtId="0" fontId="13" fillId="0" borderId="0"/>
    <xf numFmtId="0" fontId="22" fillId="0" borderId="0"/>
    <xf numFmtId="0" fontId="24" fillId="0" borderId="0"/>
    <xf numFmtId="0" fontId="25" fillId="0" borderId="0"/>
    <xf numFmtId="9" fontId="24" fillId="0" borderId="0" applyFont="0" applyFill="0" applyBorder="0" applyAlignment="0" applyProtection="0"/>
    <xf numFmtId="43" fontId="24" fillId="0" borderId="0" applyFont="0" applyFill="0" applyBorder="0" applyAlignment="0" applyProtection="0"/>
    <xf numFmtId="0" fontId="30" fillId="0" borderId="0"/>
    <xf numFmtId="0" fontId="22" fillId="0" borderId="0"/>
    <xf numFmtId="0" fontId="40" fillId="0" borderId="0"/>
    <xf numFmtId="164" fontId="13" fillId="0" borderId="0" applyFont="0" applyFill="0" applyBorder="0" applyAlignment="0" applyProtection="0"/>
  </cellStyleXfs>
  <cellXfs count="1518">
    <xf numFmtId="0" fontId="0" fillId="0" borderId="0" xfId="0"/>
    <xf numFmtId="0" fontId="1" fillId="0" borderId="0" xfId="0" applyFont="1"/>
    <xf numFmtId="0" fontId="1" fillId="0" borderId="6" xfId="0" applyFont="1" applyBorder="1" applyAlignment="1">
      <alignment horizontal="center" vertical="center" wrapText="1"/>
    </xf>
    <xf numFmtId="0" fontId="1" fillId="0" borderId="8" xfId="0" applyFont="1" applyBorder="1" applyAlignment="1">
      <alignment vertical="center" wrapText="1"/>
    </xf>
    <xf numFmtId="0" fontId="1" fillId="0" borderId="10" xfId="0" applyFont="1" applyBorder="1" applyAlignment="1">
      <alignment vertical="center" wrapText="1"/>
    </xf>
    <xf numFmtId="0" fontId="3" fillId="0" borderId="0" xfId="0" applyFont="1"/>
    <xf numFmtId="0" fontId="3" fillId="0" borderId="0" xfId="0" applyFont="1" applyAlignment="1">
      <alignment horizontal="right" vertical="top" wrapText="1"/>
    </xf>
    <xf numFmtId="0" fontId="2" fillId="0" borderId="16" xfId="0" applyFont="1" applyBorder="1" applyAlignment="1">
      <alignment horizontal="right" vertical="top"/>
    </xf>
    <xf numFmtId="0" fontId="2" fillId="0" borderId="8" xfId="0" applyFont="1" applyBorder="1"/>
    <xf numFmtId="0" fontId="2" fillId="0" borderId="0" xfId="0" applyFont="1"/>
    <xf numFmtId="0" fontId="3" fillId="0" borderId="9" xfId="0" applyFont="1" applyBorder="1" applyAlignment="1">
      <alignment vertical="top"/>
    </xf>
    <xf numFmtId="0" fontId="3" fillId="0" borderId="10" xfId="0" applyFont="1" applyBorder="1"/>
    <xf numFmtId="0" fontId="3" fillId="0" borderId="9" xfId="0" applyFont="1" applyBorder="1"/>
    <xf numFmtId="0" fontId="3" fillId="0" borderId="8" xfId="0" applyFont="1" applyBorder="1"/>
    <xf numFmtId="0" fontId="3" fillId="0" borderId="10" xfId="0" applyFont="1" applyBorder="1" applyAlignment="1">
      <alignment wrapText="1"/>
    </xf>
    <xf numFmtId="0" fontId="3" fillId="0" borderId="10" xfId="0" applyFont="1" applyBorder="1" applyAlignment="1">
      <alignment horizontal="right"/>
    </xf>
    <xf numFmtId="0" fontId="3" fillId="0" borderId="17" xfId="0" applyFont="1" applyBorder="1"/>
    <xf numFmtId="0" fontId="3" fillId="0" borderId="19" xfId="0" applyFont="1" applyBorder="1" applyAlignment="1">
      <alignment horizontal="right"/>
    </xf>
    <xf numFmtId="0" fontId="3" fillId="0" borderId="8" xfId="0" quotePrefix="1" applyFont="1" applyBorder="1"/>
    <xf numFmtId="0" fontId="3" fillId="0" borderId="10" xfId="0" quotePrefix="1" applyFont="1" applyBorder="1"/>
    <xf numFmtId="0" fontId="3" fillId="0" borderId="20" xfId="0" applyFont="1" applyBorder="1" applyAlignment="1">
      <alignment vertical="top"/>
    </xf>
    <xf numFmtId="0" fontId="3" fillId="0" borderId="21" xfId="0" quotePrefix="1" applyFont="1" applyBorder="1"/>
    <xf numFmtId="0" fontId="3" fillId="0" borderId="11" xfId="0" applyFont="1" applyBorder="1" applyAlignment="1">
      <alignment vertical="top"/>
    </xf>
    <xf numFmtId="0" fontId="3" fillId="0" borderId="13" xfId="0" quotePrefix="1" applyFont="1" applyBorder="1"/>
    <xf numFmtId="0" fontId="2" fillId="0" borderId="17" xfId="0" applyFont="1" applyBorder="1" applyAlignment="1">
      <alignment horizontal="right" vertical="top"/>
    </xf>
    <xf numFmtId="0" fontId="3" fillId="0" borderId="22" xfId="0" applyFont="1" applyBorder="1"/>
    <xf numFmtId="0" fontId="3" fillId="0" borderId="9" xfId="0" applyFont="1" applyBorder="1" applyAlignment="1">
      <alignment horizontal="right"/>
    </xf>
    <xf numFmtId="0" fontId="3" fillId="0" borderId="10" xfId="0" quotePrefix="1" applyFont="1" applyBorder="1" applyAlignment="1">
      <alignment wrapText="1"/>
    </xf>
    <xf numFmtId="0" fontId="3" fillId="0" borderId="9" xfId="0" quotePrefix="1" applyFont="1" applyBorder="1" applyAlignment="1">
      <alignment horizontal="right"/>
    </xf>
    <xf numFmtId="0" fontId="3" fillId="0" borderId="23" xfId="0" applyFont="1" applyBorder="1" applyAlignment="1">
      <alignment horizontal="right"/>
    </xf>
    <xf numFmtId="0" fontId="3" fillId="0" borderId="22" xfId="0" quotePrefix="1" applyFont="1" applyBorder="1"/>
    <xf numFmtId="0" fontId="2" fillId="0" borderId="9" xfId="0" applyFont="1" applyBorder="1" applyAlignment="1">
      <alignment horizontal="right" vertical="top"/>
    </xf>
    <xf numFmtId="0" fontId="2" fillId="0" borderId="22" xfId="0" quotePrefix="1" applyFont="1" applyBorder="1"/>
    <xf numFmtId="0" fontId="3" fillId="0" borderId="24" xfId="0" applyFont="1" applyBorder="1" applyAlignment="1">
      <alignment vertical="top"/>
    </xf>
    <xf numFmtId="0" fontId="2" fillId="0" borderId="3" xfId="0" applyFont="1" applyBorder="1" applyAlignment="1">
      <alignment horizontal="right" vertical="top"/>
    </xf>
    <xf numFmtId="0" fontId="2" fillId="0" borderId="5" xfId="0" quotePrefix="1" applyFont="1" applyBorder="1"/>
    <xf numFmtId="0" fontId="5" fillId="0" borderId="0" xfId="0" applyFont="1" applyAlignment="1">
      <alignment horizontal="justify" vertical="justify" wrapText="1"/>
    </xf>
    <xf numFmtId="0" fontId="5" fillId="0" borderId="0" xfId="0" applyFont="1" applyAlignment="1">
      <alignment horizontal="right" vertical="justify" wrapText="1"/>
    </xf>
    <xf numFmtId="0" fontId="5" fillId="0" borderId="0" xfId="0" applyFont="1" applyAlignment="1">
      <alignment horizontal="right" vertical="top" wrapText="1"/>
    </xf>
    <xf numFmtId="0" fontId="4" fillId="0" borderId="5" xfId="0" applyFont="1" applyBorder="1" applyAlignment="1">
      <alignment horizontal="center" vertical="center" wrapText="1"/>
    </xf>
    <xf numFmtId="0" fontId="4" fillId="0" borderId="0" xfId="0" applyFont="1" applyAlignment="1">
      <alignment horizontal="justify" vertical="justify" wrapText="1"/>
    </xf>
    <xf numFmtId="49" fontId="6" fillId="0" borderId="3" xfId="0" applyNumberFormat="1" applyFont="1" applyBorder="1" applyAlignment="1">
      <alignment horizontal="left" vertical="justify" wrapText="1"/>
    </xf>
    <xf numFmtId="0" fontId="7" fillId="0" borderId="4" xfId="0" applyFont="1" applyBorder="1" applyAlignment="1">
      <alignment horizontal="justify" vertical="justify" wrapText="1"/>
    </xf>
    <xf numFmtId="0" fontId="8" fillId="0" borderId="5" xfId="0" applyFont="1" applyBorder="1" applyAlignment="1">
      <alignment horizontal="center" vertical="justify" wrapText="1"/>
    </xf>
    <xf numFmtId="49" fontId="9" fillId="2" borderId="17" xfId="0" applyNumberFormat="1" applyFont="1" applyFill="1" applyBorder="1" applyAlignment="1">
      <alignment horizontal="left" vertical="justify" wrapText="1"/>
    </xf>
    <xf numFmtId="0" fontId="10" fillId="2" borderId="18" xfId="0" applyFont="1" applyFill="1" applyBorder="1" applyAlignment="1">
      <alignment horizontal="justify" vertical="justify" wrapText="1"/>
    </xf>
    <xf numFmtId="0" fontId="11" fillId="2" borderId="22" xfId="0" applyFont="1" applyFill="1" applyBorder="1" applyAlignment="1">
      <alignment horizontal="center" vertical="justify" wrapText="1"/>
    </xf>
    <xf numFmtId="0" fontId="9" fillId="0" borderId="0" xfId="0" applyFont="1" applyAlignment="1">
      <alignment horizontal="justify" vertical="justify" wrapText="1"/>
    </xf>
    <xf numFmtId="0" fontId="9" fillId="0" borderId="9" xfId="0" quotePrefix="1" applyFont="1" applyBorder="1" applyAlignment="1">
      <alignment horizontal="left" vertical="justify" wrapText="1"/>
    </xf>
    <xf numFmtId="0" fontId="10" fillId="0" borderId="1" xfId="0" applyFont="1" applyBorder="1" applyAlignment="1">
      <alignment horizontal="justify" vertical="justify" wrapText="1"/>
    </xf>
    <xf numFmtId="0" fontId="8" fillId="0" borderId="10" xfId="0" applyFont="1" applyBorder="1" applyAlignment="1">
      <alignment horizontal="center" vertical="justify" wrapText="1"/>
    </xf>
    <xf numFmtId="0" fontId="10" fillId="0" borderId="1" xfId="0" applyFont="1" applyBorder="1"/>
    <xf numFmtId="0" fontId="12" fillId="0" borderId="1" xfId="0" applyFont="1" applyBorder="1" applyAlignment="1">
      <alignment horizontal="justify" vertical="justify" wrapText="1"/>
    </xf>
    <xf numFmtId="0" fontId="9" fillId="2" borderId="9" xfId="0" quotePrefix="1" applyFont="1" applyFill="1" applyBorder="1" applyAlignment="1">
      <alignment horizontal="left" vertical="justify" wrapText="1"/>
    </xf>
    <xf numFmtId="0" fontId="9" fillId="2" borderId="1" xfId="0" applyFont="1" applyFill="1" applyBorder="1" applyAlignment="1">
      <alignment horizontal="justify" vertical="justify" wrapText="1"/>
    </xf>
    <xf numFmtId="0" fontId="11" fillId="2" borderId="10" xfId="0" applyFont="1" applyFill="1" applyBorder="1" applyAlignment="1">
      <alignment horizontal="center" vertical="justify" wrapText="1"/>
    </xf>
    <xf numFmtId="0" fontId="9" fillId="2" borderId="9" xfId="0" applyFont="1" applyFill="1" applyBorder="1" applyAlignment="1">
      <alignment horizontal="left" vertical="justify" wrapText="1"/>
    </xf>
    <xf numFmtId="0" fontId="5" fillId="0" borderId="1" xfId="0" applyFont="1" applyBorder="1" applyAlignment="1">
      <alignment horizontal="justify" vertical="justify" wrapText="1"/>
    </xf>
    <xf numFmtId="0" fontId="5" fillId="2" borderId="1" xfId="0" applyFont="1" applyFill="1" applyBorder="1" applyAlignment="1">
      <alignment horizontal="justify" vertical="justify" wrapText="1"/>
    </xf>
    <xf numFmtId="0" fontId="8" fillId="2" borderId="10" xfId="0" applyFont="1" applyFill="1" applyBorder="1" applyAlignment="1">
      <alignment horizontal="center" vertical="justify" wrapText="1"/>
    </xf>
    <xf numFmtId="0" fontId="10" fillId="2" borderId="1" xfId="0" applyFont="1" applyFill="1" applyBorder="1" applyAlignment="1">
      <alignment horizontal="justify" vertical="justify" wrapText="1"/>
    </xf>
    <xf numFmtId="0" fontId="6" fillId="0" borderId="20" xfId="0" applyFont="1" applyBorder="1" applyAlignment="1">
      <alignment horizontal="left" vertical="justify" wrapText="1"/>
    </xf>
    <xf numFmtId="0" fontId="7" fillId="0" borderId="2" xfId="0" applyFont="1" applyBorder="1" applyAlignment="1">
      <alignment horizontal="justify" vertical="justify" wrapText="1"/>
    </xf>
    <xf numFmtId="0" fontId="8" fillId="0" borderId="21" xfId="0" applyFont="1" applyBorder="1" applyAlignment="1">
      <alignment horizontal="center" vertical="justify" wrapText="1"/>
    </xf>
    <xf numFmtId="0" fontId="9" fillId="2" borderId="17" xfId="0" applyFont="1" applyFill="1" applyBorder="1" applyAlignment="1">
      <alignment horizontal="left" vertical="justify" wrapText="1"/>
    </xf>
    <xf numFmtId="0" fontId="8" fillId="2" borderId="22" xfId="0" applyFont="1" applyFill="1" applyBorder="1" applyAlignment="1">
      <alignment horizontal="center" vertical="justify" wrapText="1"/>
    </xf>
    <xf numFmtId="0" fontId="5" fillId="0" borderId="30" xfId="0" applyFont="1" applyBorder="1" applyAlignment="1">
      <alignment horizontal="justify" vertical="justify" wrapText="1"/>
    </xf>
    <xf numFmtId="49" fontId="9" fillId="0" borderId="20" xfId="0" applyNumberFormat="1" applyFont="1" applyBorder="1" applyAlignment="1">
      <alignment horizontal="left" vertical="justify" wrapText="1"/>
    </xf>
    <xf numFmtId="0" fontId="10" fillId="0" borderId="2" xfId="0" applyFont="1" applyBorder="1"/>
    <xf numFmtId="0" fontId="9" fillId="2" borderId="17" xfId="0" quotePrefix="1" applyFont="1" applyFill="1" applyBorder="1" applyAlignment="1">
      <alignment horizontal="left" vertical="justify" wrapText="1"/>
    </xf>
    <xf numFmtId="0" fontId="9" fillId="2" borderId="11" xfId="0" quotePrefix="1" applyFont="1" applyFill="1" applyBorder="1" applyAlignment="1">
      <alignment horizontal="left" vertical="justify" wrapText="1"/>
    </xf>
    <xf numFmtId="0" fontId="10" fillId="2" borderId="12" xfId="0" applyFont="1" applyFill="1" applyBorder="1" applyAlignment="1">
      <alignment horizontal="justify" vertical="justify" wrapText="1"/>
    </xf>
    <xf numFmtId="0" fontId="8" fillId="2" borderId="13" xfId="0" applyFont="1" applyFill="1" applyBorder="1" applyAlignment="1">
      <alignment horizontal="center" vertical="justify" wrapText="1"/>
    </xf>
    <xf numFmtId="49" fontId="9" fillId="0" borderId="0" xfId="0" applyNumberFormat="1" applyFont="1" applyAlignment="1">
      <alignment horizontal="left" vertical="justify" wrapText="1"/>
    </xf>
    <xf numFmtId="0" fontId="10" fillId="0" borderId="0" xfId="0" applyFont="1" applyAlignment="1">
      <alignment horizontal="justify" vertical="justify" wrapText="1"/>
    </xf>
    <xf numFmtId="0" fontId="8" fillId="0" borderId="0" xfId="0" applyFont="1" applyAlignment="1">
      <alignment horizontal="center" vertical="justify" wrapText="1"/>
    </xf>
    <xf numFmtId="0" fontId="5" fillId="0" borderId="0" xfId="0" applyFont="1" applyAlignment="1">
      <alignment vertical="top" wrapText="1"/>
    </xf>
    <xf numFmtId="0" fontId="10" fillId="0" borderId="0" xfId="1" applyFont="1"/>
    <xf numFmtId="0" fontId="12" fillId="0" borderId="0" xfId="2" applyFont="1"/>
    <xf numFmtId="0" fontId="12" fillId="0" borderId="0" xfId="2" applyFont="1" applyAlignment="1">
      <alignment horizontal="right"/>
    </xf>
    <xf numFmtId="0" fontId="12" fillId="0" borderId="9" xfId="2" applyFont="1" applyBorder="1" applyAlignment="1">
      <alignment horizontal="center" wrapText="1"/>
    </xf>
    <xf numFmtId="0" fontId="12" fillId="0" borderId="1" xfId="2" applyFont="1" applyBorder="1" applyAlignment="1">
      <alignment horizontal="center"/>
    </xf>
    <xf numFmtId="0" fontId="12" fillId="0" borderId="1" xfId="2" applyFont="1" applyBorder="1" applyAlignment="1">
      <alignment horizontal="center" wrapText="1"/>
    </xf>
    <xf numFmtId="0" fontId="12" fillId="0" borderId="10" xfId="2" applyFont="1" applyBorder="1" applyAlignment="1">
      <alignment horizontal="center" wrapText="1"/>
    </xf>
    <xf numFmtId="0" fontId="12" fillId="0" borderId="20" xfId="2" applyFont="1" applyBorder="1" applyAlignment="1">
      <alignment horizontal="center" wrapText="1"/>
    </xf>
    <xf numFmtId="0" fontId="12" fillId="0" borderId="2" xfId="2" applyFont="1" applyBorder="1" applyAlignment="1">
      <alignment horizontal="center"/>
    </xf>
    <xf numFmtId="0" fontId="12" fillId="0" borderId="2" xfId="2" applyFont="1" applyBorder="1" applyAlignment="1">
      <alignment horizontal="center" wrapText="1"/>
    </xf>
    <xf numFmtId="0" fontId="12" fillId="0" borderId="21" xfId="2" applyFont="1" applyBorder="1" applyAlignment="1">
      <alignment horizontal="center" wrapText="1"/>
    </xf>
    <xf numFmtId="0" fontId="15" fillId="0" borderId="3" xfId="1" applyFont="1" applyBorder="1"/>
    <xf numFmtId="0" fontId="15" fillId="0" borderId="4" xfId="1" applyFont="1" applyBorder="1"/>
    <xf numFmtId="0" fontId="15" fillId="3" borderId="4" xfId="2" applyFont="1" applyFill="1" applyBorder="1" applyAlignment="1">
      <alignment horizontal="right"/>
    </xf>
    <xf numFmtId="0" fontId="17" fillId="0" borderId="0" xfId="1" applyFont="1"/>
    <xf numFmtId="0" fontId="18" fillId="0" borderId="0" xfId="2" applyFont="1"/>
    <xf numFmtId="0" fontId="19" fillId="0" borderId="0" xfId="0" applyFont="1" applyAlignment="1">
      <alignment vertical="center"/>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justify" wrapText="1"/>
    </xf>
    <xf numFmtId="0" fontId="4" fillId="0" borderId="40" xfId="0" applyFont="1" applyBorder="1" applyAlignment="1">
      <alignment horizontal="center" vertical="center" wrapText="1"/>
    </xf>
    <xf numFmtId="0" fontId="4" fillId="0" borderId="25" xfId="0" applyFont="1" applyBorder="1" applyAlignment="1">
      <alignment horizontal="center" vertical="justify" wrapText="1"/>
    </xf>
    <xf numFmtId="0" fontId="4" fillId="0" borderId="26" xfId="0" applyFont="1" applyBorder="1" applyAlignment="1">
      <alignment horizontal="center" vertical="justify" wrapText="1"/>
    </xf>
    <xf numFmtId="49" fontId="6" fillId="0" borderId="38" xfId="0" applyNumberFormat="1" applyFont="1" applyBorder="1" applyAlignment="1">
      <alignment horizontal="left" vertical="justify" wrapText="1"/>
    </xf>
    <xf numFmtId="0" fontId="7" fillId="0" borderId="38" xfId="0" applyFont="1" applyBorder="1" applyAlignment="1">
      <alignment horizontal="justify" vertical="justify" wrapText="1"/>
    </xf>
    <xf numFmtId="49" fontId="9" fillId="0" borderId="41" xfId="0" applyNumberFormat="1" applyFont="1" applyBorder="1" applyAlignment="1">
      <alignment horizontal="left" vertical="justify" wrapText="1"/>
    </xf>
    <xf numFmtId="0" fontId="10" fillId="0" borderId="41" xfId="0" applyFont="1" applyBorder="1" applyAlignment="1">
      <alignment horizontal="justify" vertical="justify" wrapText="1"/>
    </xf>
    <xf numFmtId="49" fontId="9" fillId="0" borderId="43" xfId="0" applyNumberFormat="1" applyFont="1" applyBorder="1" applyAlignment="1">
      <alignment horizontal="left" vertical="justify" wrapText="1"/>
    </xf>
    <xf numFmtId="0" fontId="10" fillId="0" borderId="43" xfId="0" applyFont="1" applyBorder="1" applyAlignment="1">
      <alignment horizontal="justify" vertical="justify" wrapText="1"/>
    </xf>
    <xf numFmtId="49" fontId="9" fillId="0" borderId="45" xfId="0" applyNumberFormat="1" applyFont="1" applyBorder="1" applyAlignment="1">
      <alignment horizontal="left" vertical="justify" wrapText="1"/>
    </xf>
    <xf numFmtId="0" fontId="10" fillId="0" borderId="45" xfId="0" applyFont="1" applyBorder="1" applyAlignment="1">
      <alignment horizontal="justify" vertical="justify" wrapText="1"/>
    </xf>
    <xf numFmtId="0" fontId="5" fillId="0" borderId="41" xfId="0" applyFont="1" applyBorder="1" applyAlignment="1">
      <alignment horizontal="justify" vertical="justify" wrapText="1"/>
    </xf>
    <xf numFmtId="0" fontId="5" fillId="0" borderId="45" xfId="0" applyFont="1" applyBorder="1" applyAlignment="1">
      <alignment horizontal="justify" vertical="justify" wrapText="1"/>
    </xf>
    <xf numFmtId="0" fontId="5" fillId="0" borderId="47" xfId="0" applyFont="1" applyBorder="1" applyAlignment="1">
      <alignment horizontal="justify" vertical="justify" wrapText="1"/>
    </xf>
    <xf numFmtId="49" fontId="9" fillId="0" borderId="47" xfId="0" applyNumberFormat="1" applyFont="1" applyBorder="1" applyAlignment="1">
      <alignment horizontal="left" vertical="justify" wrapText="1"/>
    </xf>
    <xf numFmtId="0" fontId="17" fillId="0" borderId="38" xfId="0" applyFont="1" applyBorder="1" applyAlignment="1">
      <alignment horizontal="justify" vertical="justify" wrapText="1"/>
    </xf>
    <xf numFmtId="49" fontId="6" fillId="0" borderId="47" xfId="0" applyNumberFormat="1" applyFont="1" applyBorder="1" applyAlignment="1">
      <alignment horizontal="left" vertical="justify" wrapText="1"/>
    </xf>
    <xf numFmtId="0" fontId="17" fillId="0" borderId="47" xfId="0" applyFont="1" applyBorder="1" applyAlignment="1">
      <alignment horizontal="justify" vertical="justify" wrapText="1"/>
    </xf>
    <xf numFmtId="49" fontId="6" fillId="0" borderId="50" xfId="0" applyNumberFormat="1" applyFont="1" applyBorder="1" applyAlignment="1">
      <alignment horizontal="left" vertical="justify" wrapText="1"/>
    </xf>
    <xf numFmtId="0" fontId="17" fillId="0" borderId="50" xfId="0" applyFont="1" applyBorder="1" applyAlignment="1">
      <alignment horizontal="justify" vertical="justify" wrapText="1"/>
    </xf>
    <xf numFmtId="0" fontId="5" fillId="0" borderId="52" xfId="0" applyFont="1" applyBorder="1" applyAlignment="1">
      <alignment horizontal="right" vertical="justify" wrapText="1"/>
    </xf>
    <xf numFmtId="0" fontId="3" fillId="0" borderId="0" xfId="3" applyFont="1"/>
    <xf numFmtId="0" fontId="3" fillId="0" borderId="0" xfId="5" applyFont="1" applyAlignment="1">
      <alignment vertical="center"/>
    </xf>
    <xf numFmtId="0" fontId="3" fillId="0" borderId="1" xfId="6" applyFont="1" applyBorder="1"/>
    <xf numFmtId="0" fontId="26" fillId="0" borderId="0" xfId="3" applyFont="1"/>
    <xf numFmtId="0" fontId="1" fillId="0" borderId="53" xfId="0" applyFont="1" applyBorder="1"/>
    <xf numFmtId="0" fontId="1" fillId="0" borderId="43" xfId="0" applyFont="1" applyBorder="1"/>
    <xf numFmtId="0" fontId="4" fillId="0" borderId="0" xfId="0" applyFont="1"/>
    <xf numFmtId="0" fontId="5" fillId="0" borderId="0" xfId="0" applyFont="1"/>
    <xf numFmtId="0" fontId="5" fillId="0" borderId="0" xfId="0" applyFont="1" applyAlignment="1">
      <alignment horizontal="center"/>
    </xf>
    <xf numFmtId="0" fontId="2" fillId="0" borderId="0" xfId="0" applyFont="1" applyAlignment="1">
      <alignment vertical="center"/>
    </xf>
    <xf numFmtId="0" fontId="7" fillId="0" borderId="0" xfId="0" applyFont="1"/>
    <xf numFmtId="0" fontId="7" fillId="0" borderId="0" xfId="0" applyFont="1" applyAlignment="1">
      <alignment horizontal="center" vertical="center" wrapText="1"/>
    </xf>
    <xf numFmtId="0" fontId="1" fillId="0" borderId="0" xfId="0" applyFont="1" applyAlignment="1">
      <alignment horizontal="right"/>
    </xf>
    <xf numFmtId="0" fontId="29" fillId="0" borderId="0" xfId="0" applyFont="1"/>
    <xf numFmtId="0" fontId="1" fillId="4" borderId="57" xfId="0" applyFont="1" applyFill="1" applyBorder="1" applyAlignment="1">
      <alignment horizontal="center"/>
    </xf>
    <xf numFmtId="0" fontId="1" fillId="0" borderId="53" xfId="0" applyFont="1" applyBorder="1" applyAlignment="1">
      <alignment horizontal="center" vertical="center"/>
    </xf>
    <xf numFmtId="0" fontId="1" fillId="0" borderId="43" xfId="0" applyFont="1" applyBorder="1" applyAlignment="1">
      <alignment horizontal="center" vertical="center"/>
    </xf>
    <xf numFmtId="0" fontId="1" fillId="0" borderId="28" xfId="0" applyFont="1" applyBorder="1" applyAlignment="1">
      <alignment horizontal="center" vertical="center"/>
    </xf>
    <xf numFmtId="0" fontId="1" fillId="0" borderId="28" xfId="0" applyFont="1" applyBorder="1" applyAlignment="1">
      <alignment horizontal="left" vertical="center"/>
    </xf>
    <xf numFmtId="0" fontId="1" fillId="0" borderId="0" xfId="0" applyFont="1" applyAlignment="1">
      <alignment horizontal="left" vertical="center"/>
    </xf>
    <xf numFmtId="0" fontId="7" fillId="0" borderId="0" xfId="0" applyFont="1" applyAlignment="1">
      <alignment vertical="center"/>
    </xf>
    <xf numFmtId="0" fontId="31" fillId="0" borderId="0" xfId="9" applyFont="1"/>
    <xf numFmtId="0" fontId="31" fillId="0" borderId="0" xfId="9" applyFont="1" applyAlignment="1">
      <alignment horizontal="center"/>
    </xf>
    <xf numFmtId="0" fontId="3" fillId="0" borderId="0" xfId="9" applyFont="1"/>
    <xf numFmtId="0" fontId="31" fillId="5" borderId="3" xfId="9" applyFont="1" applyFill="1" applyBorder="1" applyAlignment="1">
      <alignment horizontal="center" vertical="center"/>
    </xf>
    <xf numFmtId="0" fontId="32" fillId="5" borderId="4" xfId="9" applyFont="1" applyFill="1" applyBorder="1" applyAlignment="1">
      <alignment horizontal="center" vertical="center"/>
    </xf>
    <xf numFmtId="0" fontId="32" fillId="5" borderId="5" xfId="9" applyFont="1" applyFill="1" applyBorder="1" applyAlignment="1">
      <alignment horizontal="center" vertical="center"/>
    </xf>
    <xf numFmtId="0" fontId="31" fillId="0" borderId="0" xfId="9" applyFont="1" applyAlignment="1">
      <alignment vertical="center"/>
    </xf>
    <xf numFmtId="0" fontId="31" fillId="0" borderId="9" xfId="9" quotePrefix="1" applyFont="1" applyBorder="1" applyAlignment="1">
      <alignment horizontal="center" vertical="center"/>
    </xf>
    <xf numFmtId="0" fontId="31" fillId="0" borderId="9" xfId="9" applyFont="1" applyBorder="1" applyAlignment="1">
      <alignment horizontal="center" vertical="center"/>
    </xf>
    <xf numFmtId="0" fontId="32" fillId="0" borderId="1" xfId="9" applyFont="1" applyBorder="1" applyAlignment="1">
      <alignment horizontal="left" vertical="center" wrapText="1"/>
    </xf>
    <xf numFmtId="0" fontId="32" fillId="0" borderId="1" xfId="9" applyFont="1" applyBorder="1" applyAlignment="1">
      <alignment vertical="center"/>
    </xf>
    <xf numFmtId="0" fontId="31" fillId="0" borderId="20" xfId="9" applyFont="1" applyBorder="1" applyAlignment="1">
      <alignment horizontal="center" vertical="center"/>
    </xf>
    <xf numFmtId="0" fontId="31" fillId="0" borderId="2" xfId="9" applyFont="1" applyBorder="1" applyAlignment="1">
      <alignment horizontal="left" vertical="center" wrapText="1"/>
    </xf>
    <xf numFmtId="0" fontId="31" fillId="0" borderId="2" xfId="9" applyFont="1" applyBorder="1" applyAlignment="1">
      <alignment vertical="center"/>
    </xf>
    <xf numFmtId="0" fontId="31" fillId="0" borderId="3" xfId="9" applyFont="1" applyBorder="1" applyAlignment="1">
      <alignment horizontal="center" vertical="center"/>
    </xf>
    <xf numFmtId="0" fontId="32" fillId="0" borderId="4" xfId="9" applyFont="1" applyBorder="1" applyAlignment="1">
      <alignment horizontal="left" vertical="center" wrapText="1"/>
    </xf>
    <xf numFmtId="0" fontId="32" fillId="0" borderId="4" xfId="9" applyFont="1" applyBorder="1" applyAlignment="1">
      <alignment vertical="center"/>
    </xf>
    <xf numFmtId="0" fontId="31" fillId="0" borderId="0" xfId="9" applyFont="1" applyAlignment="1">
      <alignment wrapText="1"/>
    </xf>
    <xf numFmtId="16" fontId="31" fillId="0" borderId="17" xfId="9" quotePrefix="1" applyNumberFormat="1" applyFont="1" applyBorder="1" applyAlignment="1">
      <alignment horizontal="center" vertical="center"/>
    </xf>
    <xf numFmtId="0" fontId="31" fillId="0" borderId="18" xfId="9" applyFont="1" applyBorder="1" applyAlignment="1">
      <alignment horizontal="left" vertical="center"/>
    </xf>
    <xf numFmtId="0" fontId="32" fillId="0" borderId="4" xfId="9" applyFont="1" applyBorder="1" applyAlignment="1">
      <alignment horizontal="center" vertical="center"/>
    </xf>
    <xf numFmtId="0" fontId="32" fillId="0" borderId="5" xfId="9" applyFont="1" applyBorder="1" applyAlignment="1">
      <alignment horizontal="center" vertical="center"/>
    </xf>
    <xf numFmtId="0" fontId="1" fillId="0" borderId="43" xfId="0" applyFont="1" applyBorder="1" applyAlignment="1">
      <alignment horizontal="center" vertical="center" wrapText="1"/>
    </xf>
    <xf numFmtId="0" fontId="1" fillId="0" borderId="54" xfId="0" applyFont="1" applyBorder="1" applyAlignment="1">
      <alignment horizontal="center" vertical="center" wrapText="1"/>
    </xf>
    <xf numFmtId="0" fontId="3" fillId="0" borderId="54" xfId="0" applyFont="1" applyBorder="1" applyAlignment="1">
      <alignment horizontal="center"/>
    </xf>
    <xf numFmtId="0" fontId="3" fillId="0" borderId="53" xfId="0" applyFont="1" applyBorder="1" applyAlignment="1">
      <alignment horizontal="center"/>
    </xf>
    <xf numFmtId="0" fontId="3" fillId="0" borderId="43" xfId="0" applyFont="1" applyBorder="1" applyAlignment="1">
      <alignment horizontal="center"/>
    </xf>
    <xf numFmtId="0" fontId="1" fillId="0" borderId="0" xfId="0" applyFont="1" applyAlignment="1">
      <alignment horizontal="left"/>
    </xf>
    <xf numFmtId="0" fontId="34" fillId="0" borderId="0" xfId="0" applyFont="1" applyAlignment="1">
      <alignment vertical="center"/>
    </xf>
    <xf numFmtId="0" fontId="35" fillId="9" borderId="0" xfId="0" applyFont="1" applyFill="1" applyAlignment="1">
      <alignment vertical="center" wrapText="1"/>
    </xf>
    <xf numFmtId="0" fontId="37" fillId="0" borderId="0" xfId="0" applyFont="1" applyAlignment="1">
      <alignment vertical="center"/>
    </xf>
    <xf numFmtId="0" fontId="38" fillId="0" borderId="0" xfId="0" applyFont="1" applyAlignment="1">
      <alignment vertical="center"/>
    </xf>
    <xf numFmtId="0" fontId="39" fillId="0" borderId="9" xfId="0" applyFont="1" applyBorder="1" applyAlignment="1">
      <alignment horizontal="center" vertical="center"/>
    </xf>
    <xf numFmtId="0" fontId="39" fillId="0" borderId="11" xfId="0" applyFont="1" applyBorder="1" applyAlignment="1">
      <alignment horizontal="center" vertical="center"/>
    </xf>
    <xf numFmtId="0" fontId="1" fillId="0" borderId="8"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41" xfId="0" applyFont="1" applyBorder="1" applyAlignment="1">
      <alignment horizontal="center" vertical="center" wrapText="1"/>
    </xf>
    <xf numFmtId="0" fontId="3" fillId="0" borderId="43" xfId="0" applyFont="1" applyBorder="1" applyAlignment="1">
      <alignment horizontal="center" vertical="center"/>
    </xf>
    <xf numFmtId="0" fontId="2" fillId="0" borderId="0" xfId="0" applyFont="1" applyAlignment="1">
      <alignment vertical="center" wrapText="1"/>
    </xf>
    <xf numFmtId="0" fontId="3"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0" xfId="0" applyFont="1" applyBorder="1" applyAlignment="1">
      <alignment horizontal="center" vertical="center" wrapText="1"/>
    </xf>
    <xf numFmtId="0" fontId="3" fillId="0" borderId="12" xfId="0" applyFont="1" applyBorder="1" applyAlignment="1">
      <alignment horizontal="left" vertical="center" wrapText="1" indent="1"/>
    </xf>
    <xf numFmtId="0" fontId="3" fillId="0" borderId="12" xfId="0" applyFont="1" applyBorder="1" applyAlignment="1">
      <alignment vertical="center"/>
    </xf>
    <xf numFmtId="0" fontId="3" fillId="0" borderId="13" xfId="0" applyFont="1" applyBorder="1" applyAlignment="1">
      <alignment vertical="center"/>
    </xf>
    <xf numFmtId="0" fontId="2" fillId="0" borderId="0" xfId="0" applyFont="1" applyAlignment="1">
      <alignment horizontal="center" vertical="center" wrapText="1"/>
    </xf>
    <xf numFmtId="0" fontId="35" fillId="0" borderId="43" xfId="0" applyFont="1" applyBorder="1" applyAlignment="1">
      <alignment horizontal="center" vertical="center" wrapText="1"/>
    </xf>
    <xf numFmtId="0" fontId="3" fillId="0" borderId="54" xfId="0" applyFont="1" applyBorder="1" applyAlignment="1">
      <alignment horizontal="center" vertical="center" wrapText="1"/>
    </xf>
    <xf numFmtId="0" fontId="35" fillId="0" borderId="60" xfId="0" applyFont="1" applyBorder="1" applyAlignment="1">
      <alignment vertical="center"/>
    </xf>
    <xf numFmtId="0" fontId="35" fillId="0" borderId="62" xfId="0" applyFont="1" applyBorder="1" applyAlignment="1">
      <alignment vertical="center"/>
    </xf>
    <xf numFmtId="0" fontId="3" fillId="0" borderId="56" xfId="0" applyFont="1" applyBorder="1" applyAlignment="1">
      <alignment vertical="center"/>
    </xf>
    <xf numFmtId="0" fontId="35" fillId="0" borderId="56" xfId="0" applyFont="1" applyBorder="1" applyAlignment="1">
      <alignment vertical="center"/>
    </xf>
    <xf numFmtId="0" fontId="1" fillId="0" borderId="12" xfId="0" applyFont="1" applyBorder="1"/>
    <xf numFmtId="0" fontId="26" fillId="0" borderId="0" xfId="0" applyFont="1"/>
    <xf numFmtId="0" fontId="10" fillId="6" borderId="1" xfId="0" applyFont="1" applyFill="1" applyBorder="1" applyAlignment="1">
      <alignment horizontal="justify" vertical="justify" wrapText="1"/>
    </xf>
    <xf numFmtId="0" fontId="1" fillId="0" borderId="75" xfId="0" applyFont="1" applyBorder="1" applyAlignment="1">
      <alignment horizontal="center" vertical="center"/>
    </xf>
    <xf numFmtId="0" fontId="7" fillId="5" borderId="38" xfId="0" applyFont="1" applyFill="1" applyBorder="1" applyAlignment="1">
      <alignment horizontal="center" wrapText="1"/>
    </xf>
    <xf numFmtId="0" fontId="1" fillId="0" borderId="54" xfId="0" applyFont="1" applyBorder="1" applyAlignment="1">
      <alignment horizontal="center" vertical="center"/>
    </xf>
    <xf numFmtId="0" fontId="3" fillId="0" borderId="0" xfId="11" applyFont="1"/>
    <xf numFmtId="0" fontId="2" fillId="5" borderId="38" xfId="0" applyFont="1" applyFill="1" applyBorder="1" applyAlignment="1">
      <alignment horizontal="center" vertical="center" wrapText="1"/>
    </xf>
    <xf numFmtId="0" fontId="33" fillId="0" borderId="0" xfId="0" applyFont="1" applyAlignment="1">
      <alignment horizontal="center" vertical="center" wrapText="1"/>
    </xf>
    <xf numFmtId="0" fontId="35" fillId="0" borderId="53" xfId="0" applyFont="1" applyBorder="1" applyAlignment="1">
      <alignment horizontal="center" vertical="center" wrapText="1"/>
    </xf>
    <xf numFmtId="0" fontId="35" fillId="0" borderId="62" xfId="0" applyFont="1" applyBorder="1" applyAlignment="1">
      <alignment horizontal="left" vertical="center"/>
    </xf>
    <xf numFmtId="0" fontId="33" fillId="5" borderId="38" xfId="0" applyFont="1" applyFill="1" applyBorder="1" applyAlignment="1">
      <alignment horizontal="center" vertical="center" wrapText="1"/>
    </xf>
    <xf numFmtId="0" fontId="33" fillId="5" borderId="52" xfId="0" applyFont="1" applyFill="1" applyBorder="1" applyAlignment="1">
      <alignment horizontal="center" vertical="center"/>
    </xf>
    <xf numFmtId="0" fontId="1" fillId="0" borderId="1" xfId="0" applyFont="1" applyBorder="1" applyAlignment="1">
      <alignment horizontal="left" vertical="center" wrapText="1"/>
    </xf>
    <xf numFmtId="0" fontId="1" fillId="0" borderId="7" xfId="0" applyFont="1" applyBorder="1" applyAlignment="1">
      <alignment horizontal="left" vertical="center" wrapText="1"/>
    </xf>
    <xf numFmtId="0" fontId="29" fillId="5" borderId="6" xfId="0" applyFont="1" applyFill="1" applyBorder="1" applyAlignment="1">
      <alignment horizontal="center" vertical="center" wrapText="1"/>
    </xf>
    <xf numFmtId="0" fontId="29" fillId="5" borderId="14" xfId="0" applyFont="1" applyFill="1" applyBorder="1" applyAlignment="1">
      <alignment horizontal="center" vertical="center" wrapText="1"/>
    </xf>
    <xf numFmtId="0" fontId="29" fillId="5" borderId="15"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35" fillId="0" borderId="41" xfId="0" applyFont="1" applyBorder="1" applyAlignment="1">
      <alignment horizontal="center" vertical="center" wrapText="1"/>
    </xf>
    <xf numFmtId="0" fontId="35" fillId="0" borderId="55" xfId="0" applyFont="1" applyBorder="1" applyAlignment="1">
      <alignment vertical="center"/>
    </xf>
    <xf numFmtId="0" fontId="35" fillId="5" borderId="60" xfId="0" applyFont="1" applyFill="1" applyBorder="1" applyAlignment="1">
      <alignment vertical="center"/>
    </xf>
    <xf numFmtId="0" fontId="39" fillId="5" borderId="53" xfId="0" applyFont="1" applyFill="1" applyBorder="1" applyAlignment="1">
      <alignment horizontal="center" vertical="center" wrapText="1"/>
    </xf>
    <xf numFmtId="0" fontId="39" fillId="5" borderId="60" xfId="0" applyFont="1" applyFill="1" applyBorder="1" applyAlignment="1">
      <alignment vertical="center"/>
    </xf>
    <xf numFmtId="0" fontId="39" fillId="0" borderId="54" xfId="0" applyFont="1" applyBorder="1" applyAlignment="1">
      <alignment horizontal="center" vertical="center" wrapText="1"/>
    </xf>
    <xf numFmtId="0" fontId="39" fillId="0" borderId="56" xfId="0" applyFont="1" applyBorder="1" applyAlignment="1">
      <alignment vertical="center"/>
    </xf>
    <xf numFmtId="0" fontId="39" fillId="0" borderId="38" xfId="0" applyFont="1" applyBorder="1" applyAlignment="1">
      <alignment horizontal="center" vertical="center" wrapText="1"/>
    </xf>
    <xf numFmtId="0" fontId="39" fillId="0" borderId="52" xfId="0" applyFont="1" applyBorder="1" applyAlignment="1">
      <alignment vertical="center"/>
    </xf>
    <xf numFmtId="0" fontId="35" fillId="0" borderId="52" xfId="0" applyFont="1" applyBorder="1" applyAlignment="1">
      <alignment vertical="center"/>
    </xf>
    <xf numFmtId="0" fontId="39" fillId="0" borderId="57" xfId="0" applyFont="1" applyBorder="1" applyAlignment="1">
      <alignment horizontal="center" vertical="center" wrapText="1"/>
    </xf>
    <xf numFmtId="0" fontId="39" fillId="0" borderId="34" xfId="0" applyFont="1" applyBorder="1" applyAlignment="1">
      <alignment vertical="center"/>
    </xf>
    <xf numFmtId="0" fontId="35" fillId="0" borderId="34" xfId="0" applyFont="1" applyBorder="1" applyAlignment="1">
      <alignment vertical="center"/>
    </xf>
    <xf numFmtId="0" fontId="35" fillId="0" borderId="54" xfId="0" applyFont="1" applyBorder="1" applyAlignment="1">
      <alignment horizontal="center" vertical="center" wrapText="1"/>
    </xf>
    <xf numFmtId="0" fontId="35" fillId="0" borderId="56" xfId="0" applyFont="1" applyBorder="1" applyAlignment="1">
      <alignment horizontal="left" vertical="center"/>
    </xf>
    <xf numFmtId="0" fontId="39" fillId="0" borderId="53" xfId="0" applyFont="1" applyBorder="1" applyAlignment="1">
      <alignment horizontal="center" vertical="center" wrapText="1"/>
    </xf>
    <xf numFmtId="0" fontId="39" fillId="0" borderId="60" xfId="0" applyFont="1" applyBorder="1" applyAlignment="1">
      <alignment vertical="center"/>
    </xf>
    <xf numFmtId="0" fontId="1" fillId="0" borderId="2" xfId="0" applyFont="1" applyBorder="1" applyAlignment="1">
      <alignment horizontal="left" vertical="center" wrapText="1"/>
    </xf>
    <xf numFmtId="0" fontId="1" fillId="0" borderId="16"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0" xfId="0" applyFont="1" applyAlignment="1">
      <alignment horizontal="center"/>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3" fillId="0" borderId="41" xfId="0" applyFont="1" applyBorder="1" applyAlignment="1">
      <alignment horizontal="center"/>
    </xf>
    <xf numFmtId="0" fontId="2" fillId="5" borderId="39" xfId="0" applyFont="1" applyFill="1" applyBorder="1" applyAlignment="1">
      <alignment horizontal="center" vertical="center" wrapText="1"/>
    </xf>
    <xf numFmtId="0" fontId="2" fillId="5" borderId="52" xfId="0" applyFont="1" applyFill="1" applyBorder="1" applyAlignment="1">
      <alignment horizontal="center" vertical="center" wrapText="1"/>
    </xf>
    <xf numFmtId="0" fontId="33" fillId="5" borderId="38" xfId="0" applyFont="1" applyFill="1" applyBorder="1" applyAlignment="1">
      <alignment horizontal="center"/>
    </xf>
    <xf numFmtId="0" fontId="33" fillId="5" borderId="52" xfId="0" applyFont="1" applyFill="1" applyBorder="1" applyAlignment="1">
      <alignment horizontal="center"/>
    </xf>
    <xf numFmtId="0" fontId="33" fillId="5" borderId="3"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0" borderId="13" xfId="0" applyFont="1" applyBorder="1"/>
    <xf numFmtId="0" fontId="3" fillId="0" borderId="41" xfId="0" applyFont="1" applyBorder="1"/>
    <xf numFmtId="0" fontId="3" fillId="0" borderId="53" xfId="0" applyFont="1" applyBorder="1"/>
    <xf numFmtId="0" fontId="3" fillId="0" borderId="55" xfId="0" applyFont="1" applyBorder="1"/>
    <xf numFmtId="0" fontId="2" fillId="0" borderId="0" xfId="0" applyFont="1" applyAlignment="1">
      <alignment horizontal="center"/>
    </xf>
    <xf numFmtId="0" fontId="4" fillId="5" borderId="6"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71"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3" xfId="0" applyFont="1" applyFill="1" applyBorder="1" applyAlignment="1">
      <alignment horizontal="center" vertical="justify" wrapText="1"/>
    </xf>
    <xf numFmtId="0" fontId="4" fillId="5" borderId="4" xfId="0" applyFont="1" applyFill="1" applyBorder="1" applyAlignment="1">
      <alignment horizontal="center" vertical="justify" wrapText="1"/>
    </xf>
    <xf numFmtId="0" fontId="4" fillId="5" borderId="35" xfId="0" applyFont="1" applyFill="1" applyBorder="1" applyAlignment="1">
      <alignment horizontal="center" vertical="justify" wrapText="1"/>
    </xf>
    <xf numFmtId="0" fontId="4" fillId="5" borderId="5" xfId="0" applyFont="1" applyFill="1" applyBorder="1" applyAlignment="1">
      <alignment horizontal="center" vertical="center" wrapText="1"/>
    </xf>
    <xf numFmtId="0" fontId="9" fillId="0" borderId="1" xfId="0" applyFont="1" applyBorder="1" applyAlignment="1">
      <alignment horizontal="justify" vertical="justify" wrapText="1"/>
    </xf>
    <xf numFmtId="0" fontId="9" fillId="0" borderId="9" xfId="0" applyFont="1" applyBorder="1" applyAlignment="1">
      <alignment horizontal="left" vertical="justify" wrapText="1"/>
    </xf>
    <xf numFmtId="0" fontId="10" fillId="0" borderId="1" xfId="0" applyFont="1" applyBorder="1" applyAlignment="1">
      <alignment wrapText="1"/>
    </xf>
    <xf numFmtId="49" fontId="9" fillId="0" borderId="9" xfId="0" applyNumberFormat="1" applyFont="1" applyBorder="1" applyAlignment="1">
      <alignment horizontal="left" vertical="justify" wrapText="1"/>
    </xf>
    <xf numFmtId="0" fontId="5" fillId="0" borderId="9" xfId="0" applyFont="1" applyBorder="1" applyAlignment="1">
      <alignment horizontal="justify" vertical="justify" wrapText="1"/>
    </xf>
    <xf numFmtId="0" fontId="2" fillId="5" borderId="6" xfId="0" applyFont="1" applyFill="1" applyBorder="1" applyAlignment="1">
      <alignment horizontal="center" vertical="center" wrapText="1"/>
    </xf>
    <xf numFmtId="0" fontId="2" fillId="5" borderId="14"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5" xfId="0" applyFont="1" applyFill="1" applyBorder="1" applyAlignment="1">
      <alignment horizontal="center" vertical="center"/>
    </xf>
    <xf numFmtId="0" fontId="7" fillId="0" borderId="0" xfId="0" applyFont="1" applyAlignment="1">
      <alignment horizontal="center"/>
    </xf>
    <xf numFmtId="0" fontId="7" fillId="5" borderId="38" xfId="0" applyFont="1" applyFill="1" applyBorder="1" applyAlignment="1">
      <alignment horizontal="center" vertical="center" wrapText="1"/>
    </xf>
    <xf numFmtId="0" fontId="29" fillId="5" borderId="50" xfId="0" applyFont="1" applyFill="1" applyBorder="1" applyAlignment="1">
      <alignment horizontal="center" vertical="center" wrapText="1"/>
    </xf>
    <xf numFmtId="0" fontId="1" fillId="0" borderId="53" xfId="0" applyFont="1" applyBorder="1" applyAlignment="1">
      <alignment horizontal="center" vertical="center" wrapText="1"/>
    </xf>
    <xf numFmtId="0" fontId="7" fillId="5" borderId="52" xfId="0" applyFont="1" applyFill="1" applyBorder="1" applyAlignment="1">
      <alignment horizontal="center" vertical="center" wrapText="1"/>
    </xf>
    <xf numFmtId="0" fontId="29" fillId="5" borderId="29" xfId="0" applyFont="1" applyFill="1" applyBorder="1" applyAlignment="1">
      <alignment horizontal="center" vertical="center" wrapText="1"/>
    </xf>
    <xf numFmtId="0" fontId="15" fillId="5" borderId="16" xfId="2" applyFont="1" applyFill="1" applyBorder="1" applyAlignment="1">
      <alignment horizontal="center" wrapText="1"/>
    </xf>
    <xf numFmtId="0" fontId="15" fillId="5" borderId="7" xfId="2" applyFont="1" applyFill="1" applyBorder="1" applyAlignment="1">
      <alignment horizontal="center"/>
    </xf>
    <xf numFmtId="0" fontId="15" fillId="5" borderId="7" xfId="2" applyFont="1" applyFill="1" applyBorder="1" applyAlignment="1">
      <alignment horizontal="center" wrapText="1"/>
    </xf>
    <xf numFmtId="0" fontId="15" fillId="5" borderId="8" xfId="2" applyFont="1" applyFill="1" applyBorder="1" applyAlignment="1">
      <alignment horizontal="center" wrapText="1"/>
    </xf>
    <xf numFmtId="0" fontId="16" fillId="5" borderId="9" xfId="2" applyFont="1" applyFill="1" applyBorder="1" applyAlignment="1">
      <alignment horizontal="center"/>
    </xf>
    <xf numFmtId="0" fontId="16" fillId="5" borderId="1" xfId="2" applyFont="1" applyFill="1" applyBorder="1" applyAlignment="1">
      <alignment horizontal="center"/>
    </xf>
    <xf numFmtId="0" fontId="7" fillId="5" borderId="53" xfId="0" applyFont="1" applyFill="1" applyBorder="1" applyAlignment="1">
      <alignment horizontal="center" vertical="center" wrapText="1"/>
    </xf>
    <xf numFmtId="0" fontId="29" fillId="5" borderId="54" xfId="0" applyFont="1" applyFill="1" applyBorder="1" applyAlignment="1">
      <alignment horizontal="center" vertical="center" wrapText="1"/>
    </xf>
    <xf numFmtId="0" fontId="1" fillId="0" borderId="41" xfId="0" applyFont="1" applyBorder="1" applyAlignment="1">
      <alignment horizontal="left" wrapText="1"/>
    </xf>
    <xf numFmtId="0" fontId="1" fillId="0" borderId="57" xfId="0" applyFont="1" applyBorder="1" applyAlignment="1">
      <alignment horizontal="left" wrapText="1"/>
    </xf>
    <xf numFmtId="0" fontId="7" fillId="0" borderId="41" xfId="0" applyFont="1" applyBorder="1" applyAlignment="1">
      <alignment horizontal="left"/>
    </xf>
    <xf numFmtId="0" fontId="7" fillId="0" borderId="57" xfId="0" applyFont="1" applyBorder="1" applyAlignment="1">
      <alignment horizontal="left"/>
    </xf>
    <xf numFmtId="0" fontId="4" fillId="5" borderId="38" xfId="0" applyFont="1" applyFill="1" applyBorder="1" applyAlignment="1">
      <alignment horizontal="center" vertical="center" wrapText="1"/>
    </xf>
    <xf numFmtId="0" fontId="1" fillId="0" borderId="43" xfId="0" applyFont="1" applyBorder="1" applyAlignment="1">
      <alignment horizontal="justify" wrapText="1"/>
    </xf>
    <xf numFmtId="0" fontId="1" fillId="0" borderId="54" xfId="0" applyFont="1" applyBorder="1" applyAlignment="1">
      <alignment horizontal="justify" wrapText="1"/>
    </xf>
    <xf numFmtId="0" fontId="5" fillId="0" borderId="41" xfId="0" applyFont="1" applyBorder="1" applyAlignment="1">
      <alignment horizontal="center"/>
    </xf>
    <xf numFmtId="0" fontId="5" fillId="0" borderId="57" xfId="0" applyFont="1" applyBorder="1" applyAlignment="1">
      <alignment horizontal="center"/>
    </xf>
    <xf numFmtId="0" fontId="35" fillId="0" borderId="45" xfId="0" applyFont="1" applyBorder="1" applyAlignment="1">
      <alignment horizontal="center" vertical="center" wrapText="1"/>
    </xf>
    <xf numFmtId="0" fontId="2" fillId="0" borderId="54" xfId="0" applyFont="1" applyBorder="1" applyAlignment="1">
      <alignment horizontal="center" vertical="center" wrapText="1"/>
    </xf>
    <xf numFmtId="0" fontId="39" fillId="5" borderId="75" xfId="0" applyFont="1" applyFill="1" applyBorder="1" applyAlignment="1">
      <alignment horizontal="center" vertical="center" wrapText="1"/>
    </xf>
    <xf numFmtId="0" fontId="35" fillId="0" borderId="66" xfId="0" applyFont="1" applyBorder="1" applyAlignment="1">
      <alignment horizontal="center" vertical="center" wrapText="1"/>
    </xf>
    <xf numFmtId="0" fontId="3" fillId="0" borderId="74" xfId="0" applyFont="1" applyBorder="1" applyAlignment="1">
      <alignment horizontal="center" vertical="center" wrapText="1"/>
    </xf>
    <xf numFmtId="0" fontId="39" fillId="5" borderId="53" xfId="0" applyFont="1" applyFill="1" applyBorder="1" applyAlignment="1">
      <alignment vertical="center"/>
    </xf>
    <xf numFmtId="0" fontId="35" fillId="0" borderId="43" xfId="0" applyFont="1" applyBorder="1" applyAlignment="1">
      <alignment horizontal="left" vertical="center"/>
    </xf>
    <xf numFmtId="0" fontId="35" fillId="0" borderId="78" xfId="0" applyFont="1" applyBorder="1" applyAlignment="1">
      <alignment horizontal="center" vertical="center" wrapText="1"/>
    </xf>
    <xf numFmtId="0" fontId="2" fillId="5" borderId="35" xfId="0" applyFont="1" applyFill="1" applyBorder="1" applyAlignment="1">
      <alignment horizontal="center" vertical="center"/>
    </xf>
    <xf numFmtId="0" fontId="2" fillId="0" borderId="58" xfId="0" applyFont="1" applyBorder="1" applyAlignment="1">
      <alignment wrapText="1"/>
    </xf>
    <xf numFmtId="0" fontId="3" fillId="0" borderId="61" xfId="0" applyFont="1" applyBorder="1" applyAlignment="1">
      <alignment wrapText="1"/>
    </xf>
    <xf numFmtId="0" fontId="3" fillId="0" borderId="68" xfId="0" applyFont="1" applyBorder="1" applyAlignment="1">
      <alignment wrapText="1"/>
    </xf>
    <xf numFmtId="0" fontId="2" fillId="0" borderId="58" xfId="0" applyFont="1" applyBorder="1" applyAlignment="1">
      <alignment vertical="top" wrapText="1"/>
    </xf>
    <xf numFmtId="0" fontId="3" fillId="0" borderId="64" xfId="0" applyFont="1" applyBorder="1" applyAlignment="1">
      <alignment wrapText="1"/>
    </xf>
    <xf numFmtId="0" fontId="3" fillId="0" borderId="69" xfId="0" applyFont="1" applyBorder="1" applyAlignment="1">
      <alignment wrapText="1"/>
    </xf>
    <xf numFmtId="0" fontId="2" fillId="0" borderId="68" xfId="0" applyFont="1" applyBorder="1" applyAlignment="1">
      <alignment wrapText="1"/>
    </xf>
    <xf numFmtId="0" fontId="3" fillId="0" borderId="61" xfId="0" applyFont="1" applyBorder="1" applyAlignment="1">
      <alignment vertical="top" wrapText="1"/>
    </xf>
    <xf numFmtId="0" fontId="2" fillId="0" borderId="68" xfId="0" applyFont="1" applyBorder="1" applyAlignment="1">
      <alignment vertical="top" wrapText="1"/>
    </xf>
    <xf numFmtId="0" fontId="2" fillId="0" borderId="35" xfId="0" applyFont="1" applyBorder="1"/>
    <xf numFmtId="0" fontId="2" fillId="5" borderId="38" xfId="0" applyFont="1" applyFill="1" applyBorder="1" applyAlignment="1">
      <alignment horizontal="center" vertical="center"/>
    </xf>
    <xf numFmtId="0" fontId="2" fillId="0" borderId="53" xfId="0" applyFont="1" applyBorder="1"/>
    <xf numFmtId="0" fontId="3" fillId="0" borderId="43" xfId="0" applyFont="1" applyBorder="1" applyAlignment="1">
      <alignment wrapText="1"/>
    </xf>
    <xf numFmtId="0" fontId="16" fillId="5" borderId="1" xfId="2" quotePrefix="1" applyFont="1" applyFill="1" applyBorder="1" applyAlignment="1">
      <alignment horizontal="center" wrapText="1"/>
    </xf>
    <xf numFmtId="0" fontId="16" fillId="5" borderId="10" xfId="2" applyFont="1" applyFill="1" applyBorder="1" applyAlignment="1">
      <alignment horizontal="center" wrapText="1"/>
    </xf>
    <xf numFmtId="0" fontId="1" fillId="4" borderId="0" xfId="0" applyFont="1" applyFill="1" applyAlignment="1">
      <alignment horizontal="center"/>
    </xf>
    <xf numFmtId="0" fontId="1" fillId="0" borderId="41" xfId="0" applyFont="1" applyBorder="1" applyAlignment="1">
      <alignment wrapText="1"/>
    </xf>
    <xf numFmtId="0" fontId="5" fillId="0" borderId="47" xfId="0" applyFont="1" applyBorder="1" applyAlignment="1">
      <alignment horizontal="center"/>
    </xf>
    <xf numFmtId="0" fontId="1" fillId="0" borderId="45" xfId="0" applyFont="1" applyBorder="1" applyAlignment="1">
      <alignment horizontal="justify" wrapText="1"/>
    </xf>
    <xf numFmtId="0" fontId="1" fillId="0" borderId="57" xfId="0" applyFont="1" applyBorder="1" applyAlignment="1">
      <alignment horizontal="center"/>
    </xf>
    <xf numFmtId="0" fontId="1" fillId="0" borderId="38" xfId="0" applyFont="1" applyBorder="1" applyAlignment="1">
      <alignment horizontal="center"/>
    </xf>
    <xf numFmtId="0" fontId="1" fillId="0" borderId="39" xfId="0" applyFont="1" applyBorder="1" applyAlignment="1">
      <alignment horizontal="center"/>
    </xf>
    <xf numFmtId="0" fontId="1" fillId="4" borderId="38" xfId="0" applyFont="1" applyFill="1" applyBorder="1"/>
    <xf numFmtId="0" fontId="1" fillId="0" borderId="38" xfId="0" applyFont="1" applyBorder="1" applyAlignment="1">
      <alignment horizontal="center" vertical="center"/>
    </xf>
    <xf numFmtId="0" fontId="7" fillId="0" borderId="38" xfId="0" applyFont="1" applyBorder="1"/>
    <xf numFmtId="0" fontId="29" fillId="5" borderId="3" xfId="0" applyFont="1" applyFill="1" applyBorder="1" applyAlignment="1">
      <alignment horizontal="center" vertical="center" wrapText="1"/>
    </xf>
    <xf numFmtId="0" fontId="29" fillId="5" borderId="4" xfId="0" applyFont="1" applyFill="1" applyBorder="1" applyAlignment="1">
      <alignment horizontal="center" vertical="center" wrapText="1"/>
    </xf>
    <xf numFmtId="0" fontId="29" fillId="5" borderId="5" xfId="0" applyFont="1" applyFill="1" applyBorder="1" applyAlignment="1">
      <alignment horizontal="center" vertical="center" wrapText="1"/>
    </xf>
    <xf numFmtId="0" fontId="7" fillId="0" borderId="0" xfId="0" applyFont="1" applyAlignment="1">
      <alignment vertical="center" wrapText="1"/>
    </xf>
    <xf numFmtId="0" fontId="1" fillId="0" borderId="22" xfId="0" applyFont="1" applyBorder="1" applyAlignment="1">
      <alignment horizontal="justify" vertical="center" wrapText="1"/>
    </xf>
    <xf numFmtId="0" fontId="1" fillId="0" borderId="72" xfId="0" applyFont="1" applyBorder="1" applyAlignment="1">
      <alignment horizontal="justify" vertical="center" wrapText="1"/>
    </xf>
    <xf numFmtId="0" fontId="1" fillId="0" borderId="42" xfId="0" applyFont="1" applyBorder="1" applyAlignment="1">
      <alignment horizontal="justify" vertical="center" wrapText="1"/>
    </xf>
    <xf numFmtId="0" fontId="1" fillId="0" borderId="44" xfId="0" applyFont="1" applyBorder="1" applyAlignment="1">
      <alignment horizontal="justify" vertical="center" wrapText="1"/>
    </xf>
    <xf numFmtId="0" fontId="1" fillId="0" borderId="73" xfId="0" applyFont="1" applyBorder="1" applyAlignment="1">
      <alignment horizontal="justify" vertical="center" wrapText="1"/>
    </xf>
    <xf numFmtId="0" fontId="1" fillId="0" borderId="13" xfId="0" applyFont="1" applyBorder="1" applyAlignment="1">
      <alignment horizontal="justify" vertical="center" wrapText="1"/>
    </xf>
    <xf numFmtId="0" fontId="1" fillId="0" borderId="0" xfId="0" applyFont="1" applyAlignment="1">
      <alignment wrapText="1"/>
    </xf>
    <xf numFmtId="0" fontId="1" fillId="0" borderId="53" xfId="0" applyFont="1" applyBorder="1" applyAlignment="1">
      <alignment horizontal="left" vertical="center" wrapText="1"/>
    </xf>
    <xf numFmtId="0" fontId="1" fillId="0" borderId="1" xfId="0" applyFont="1" applyBorder="1"/>
    <xf numFmtId="0" fontId="1" fillId="0" borderId="40" xfId="0" applyFont="1" applyBorder="1" applyAlignment="1">
      <alignment horizontal="justify" vertical="center" wrapText="1"/>
    </xf>
    <xf numFmtId="0" fontId="42" fillId="0" borderId="0" xfId="0" applyFont="1"/>
    <xf numFmtId="0" fontId="1" fillId="0" borderId="43" xfId="0" applyFont="1" applyBorder="1" applyAlignment="1">
      <alignment vertical="center" wrapText="1"/>
    </xf>
    <xf numFmtId="0" fontId="1" fillId="0" borderId="38" xfId="0" applyFont="1" applyBorder="1"/>
    <xf numFmtId="0" fontId="1" fillId="0" borderId="43" xfId="0" applyFont="1" applyBorder="1" applyAlignment="1">
      <alignment horizontal="center"/>
    </xf>
    <xf numFmtId="0" fontId="29" fillId="5" borderId="45" xfId="0" applyFont="1" applyFill="1" applyBorder="1" applyAlignment="1">
      <alignment horizontal="center" vertical="center" wrapText="1"/>
    </xf>
    <xf numFmtId="0" fontId="7" fillId="0" borderId="53" xfId="0" applyFont="1" applyBorder="1" applyAlignment="1">
      <alignment horizontal="left"/>
    </xf>
    <xf numFmtId="0" fontId="7" fillId="0" borderId="43" xfId="0" applyFont="1" applyBorder="1" applyAlignment="1">
      <alignment horizontal="left"/>
    </xf>
    <xf numFmtId="0" fontId="7" fillId="0" borderId="54" xfId="0" applyFont="1" applyBorder="1" applyAlignment="1">
      <alignment horizontal="left"/>
    </xf>
    <xf numFmtId="0" fontId="1" fillId="0" borderId="10"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21" xfId="0" applyFont="1" applyBorder="1" applyAlignment="1">
      <alignment horizontal="left" vertical="center" wrapText="1"/>
    </xf>
    <xf numFmtId="0" fontId="1" fillId="0" borderId="18" xfId="0" applyFont="1" applyBorder="1" applyAlignment="1">
      <alignment horizontal="left" vertical="center" wrapText="1"/>
    </xf>
    <xf numFmtId="0" fontId="1" fillId="0" borderId="22" xfId="0" applyFont="1" applyBorder="1" applyAlignment="1">
      <alignment horizontal="left" vertical="center" wrapText="1"/>
    </xf>
    <xf numFmtId="0" fontId="1" fillId="0" borderId="8" xfId="0" applyFont="1" applyBorder="1" applyAlignment="1">
      <alignment horizontal="left" vertical="center" wrapText="1"/>
    </xf>
    <xf numFmtId="0" fontId="7" fillId="5" borderId="4" xfId="0" applyFont="1" applyFill="1" applyBorder="1" applyAlignment="1">
      <alignment horizontal="center"/>
    </xf>
    <xf numFmtId="0" fontId="7" fillId="5" borderId="5" xfId="0" applyFont="1" applyFill="1" applyBorder="1" applyAlignment="1">
      <alignment horizontal="center"/>
    </xf>
    <xf numFmtId="0" fontId="7" fillId="5" borderId="39" xfId="0" applyFont="1" applyFill="1" applyBorder="1" applyAlignment="1">
      <alignment horizontal="center"/>
    </xf>
    <xf numFmtId="0" fontId="1" fillId="0" borderId="1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75" xfId="0" applyFont="1" applyBorder="1" applyAlignment="1">
      <alignment horizontal="left" vertical="center" wrapText="1"/>
    </xf>
    <xf numFmtId="0" fontId="43" fillId="0" borderId="0" xfId="11" applyFont="1"/>
    <xf numFmtId="0" fontId="1" fillId="0" borderId="1" xfId="0" applyFont="1" applyBorder="1" applyAlignment="1">
      <alignment vertical="center" wrapText="1"/>
    </xf>
    <xf numFmtId="0" fontId="44" fillId="5" borderId="50" xfId="0" applyFont="1" applyFill="1" applyBorder="1" applyAlignment="1">
      <alignment horizontal="center" vertical="center"/>
    </xf>
    <xf numFmtId="0" fontId="44" fillId="5" borderId="27" xfId="0" applyFont="1" applyFill="1" applyBorder="1" applyAlignment="1">
      <alignment horizontal="center" vertical="center" wrapText="1"/>
    </xf>
    <xf numFmtId="0" fontId="7" fillId="5" borderId="38" xfId="0" applyFont="1" applyFill="1" applyBorder="1" applyAlignment="1">
      <alignment horizontal="center"/>
    </xf>
    <xf numFmtId="0" fontId="44" fillId="5" borderId="50" xfId="0" applyFont="1" applyFill="1" applyBorder="1" applyAlignment="1">
      <alignment horizontal="center" vertical="center" wrapText="1"/>
    </xf>
    <xf numFmtId="0" fontId="7" fillId="5" borderId="16" xfId="0" applyFont="1" applyFill="1" applyBorder="1" applyAlignment="1">
      <alignment horizontal="center" wrapText="1"/>
    </xf>
    <xf numFmtId="0" fontId="7" fillId="5" borderId="7" xfId="0" applyFont="1" applyFill="1" applyBorder="1" applyAlignment="1">
      <alignment horizontal="center"/>
    </xf>
    <xf numFmtId="0" fontId="7" fillId="5" borderId="8" xfId="0" applyFont="1" applyFill="1" applyBorder="1" applyAlignment="1">
      <alignment horizont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44" fillId="5" borderId="17" xfId="0" applyFont="1" applyFill="1" applyBorder="1" applyAlignment="1">
      <alignment horizontal="center" vertical="center"/>
    </xf>
    <xf numFmtId="0" fontId="44" fillId="5" borderId="18" xfId="0" applyFont="1" applyFill="1" applyBorder="1" applyAlignment="1">
      <alignment horizontal="center" vertical="center" wrapText="1"/>
    </xf>
    <xf numFmtId="0" fontId="44" fillId="5" borderId="22" xfId="0" applyFont="1" applyFill="1" applyBorder="1" applyAlignment="1">
      <alignment horizontal="center" vertical="center" wrapText="1"/>
    </xf>
    <xf numFmtId="0" fontId="7" fillId="5" borderId="3" xfId="0" applyFont="1" applyFill="1" applyBorder="1" applyAlignment="1">
      <alignment horizontal="center" wrapText="1"/>
    </xf>
    <xf numFmtId="0" fontId="44" fillId="5" borderId="23" xfId="0" applyFont="1" applyFill="1" applyBorder="1" applyAlignment="1">
      <alignment horizontal="center" vertical="center"/>
    </xf>
    <xf numFmtId="0" fontId="44" fillId="5" borderId="49" xfId="0" applyFont="1" applyFill="1" applyBorder="1" applyAlignment="1">
      <alignment horizontal="center" vertical="center" wrapText="1"/>
    </xf>
    <xf numFmtId="0" fontId="44" fillId="5" borderId="19" xfId="0" applyFont="1" applyFill="1" applyBorder="1" applyAlignment="1">
      <alignment horizontal="center" vertical="center" wrapText="1"/>
    </xf>
    <xf numFmtId="0" fontId="1" fillId="0" borderId="12" xfId="0" applyFont="1" applyBorder="1" applyAlignment="1">
      <alignment vertical="center" wrapText="1"/>
    </xf>
    <xf numFmtId="0" fontId="1" fillId="0" borderId="9" xfId="0" quotePrefix="1" applyFont="1" applyBorder="1" applyAlignment="1">
      <alignment horizontal="center" vertical="center"/>
    </xf>
    <xf numFmtId="14" fontId="1" fillId="0" borderId="9" xfId="0" applyNumberFormat="1" applyFont="1" applyBorder="1" applyAlignment="1">
      <alignment horizontal="center" vertical="center"/>
    </xf>
    <xf numFmtId="0" fontId="1" fillId="0" borderId="11" xfId="0" quotePrefix="1" applyFont="1" applyBorder="1" applyAlignment="1">
      <alignment horizontal="center" vertical="center"/>
    </xf>
    <xf numFmtId="0" fontId="44" fillId="5" borderId="20" xfId="0" applyFont="1" applyFill="1" applyBorder="1" applyAlignment="1">
      <alignment horizontal="center" vertical="center"/>
    </xf>
    <xf numFmtId="0" fontId="44" fillId="5" borderId="2" xfId="0" applyFont="1" applyFill="1" applyBorder="1" applyAlignment="1">
      <alignment horizontal="center" vertical="center"/>
    </xf>
    <xf numFmtId="0" fontId="44" fillId="5" borderId="21" xfId="0" applyFont="1" applyFill="1" applyBorder="1" applyAlignment="1">
      <alignment horizontal="center" vertical="center"/>
    </xf>
    <xf numFmtId="14" fontId="1" fillId="0" borderId="20" xfId="0" applyNumberFormat="1" applyFont="1" applyBorder="1" applyAlignment="1">
      <alignment horizontal="center" vertical="center"/>
    </xf>
    <xf numFmtId="0" fontId="1" fillId="0" borderId="17" xfId="0" applyFont="1" applyBorder="1" applyAlignment="1">
      <alignment horizontal="center" vertical="center"/>
    </xf>
    <xf numFmtId="0" fontId="1" fillId="0" borderId="25"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3" xfId="0" applyFont="1" applyBorder="1" applyAlignment="1">
      <alignment horizontal="center" vertical="center"/>
    </xf>
    <xf numFmtId="0" fontId="1" fillId="0" borderId="24" xfId="0" applyFont="1" applyBorder="1" applyAlignment="1">
      <alignment horizontal="center" vertical="center"/>
    </xf>
    <xf numFmtId="0" fontId="1" fillId="0" borderId="20" xfId="0" applyFont="1" applyBorder="1" applyAlignment="1">
      <alignment horizontal="center" vertical="center"/>
    </xf>
    <xf numFmtId="0" fontId="1" fillId="0" borderId="16" xfId="0" applyFont="1" applyBorder="1" applyAlignment="1">
      <alignment horizontal="center" vertical="center"/>
    </xf>
    <xf numFmtId="0" fontId="1" fillId="0" borderId="8" xfId="0" applyFont="1" applyBorder="1" applyAlignment="1">
      <alignment horizontal="center" vertical="center" wrapText="1"/>
    </xf>
    <xf numFmtId="0" fontId="7" fillId="0" borderId="8" xfId="0" applyFont="1" applyBorder="1" applyAlignment="1">
      <alignment horizontal="left" vertical="center" wrapText="1"/>
    </xf>
    <xf numFmtId="0" fontId="2" fillId="0" borderId="1" xfId="0" applyFont="1" applyBorder="1" applyAlignment="1">
      <alignment vertical="center" wrapText="1"/>
    </xf>
    <xf numFmtId="49" fontId="3" fillId="0" borderId="9"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49" fontId="45" fillId="5" borderId="3" xfId="0" applyNumberFormat="1" applyFont="1" applyFill="1" applyBorder="1" applyAlignment="1">
      <alignment horizontal="center" vertical="center" wrapText="1"/>
    </xf>
    <xf numFmtId="0" fontId="45" fillId="5" borderId="4" xfId="0" applyFont="1" applyFill="1" applyBorder="1" applyAlignment="1">
      <alignment horizontal="center" vertical="center" wrapText="1"/>
    </xf>
    <xf numFmtId="0" fontId="45" fillId="5" borderId="5" xfId="0" applyFont="1" applyFill="1" applyBorder="1" applyAlignment="1">
      <alignment horizontal="center" vertical="center" wrapText="1"/>
    </xf>
    <xf numFmtId="0" fontId="2" fillId="11" borderId="1" xfId="0" applyFont="1" applyFill="1" applyBorder="1" applyAlignment="1">
      <alignment vertical="center" wrapText="1"/>
    </xf>
    <xf numFmtId="0" fontId="3" fillId="11" borderId="1" xfId="0" applyFont="1" applyFill="1" applyBorder="1" applyAlignment="1">
      <alignment horizontal="center" vertical="center" wrapText="1"/>
    </xf>
    <xf numFmtId="0" fontId="3" fillId="11" borderId="1" xfId="0" applyFont="1" applyFill="1" applyBorder="1" applyAlignment="1">
      <alignment vertical="center" wrapText="1"/>
    </xf>
    <xf numFmtId="0" fontId="3" fillId="11" borderId="12" xfId="0" applyFont="1" applyFill="1" applyBorder="1" applyAlignment="1">
      <alignment horizontal="left" vertical="center" wrapText="1" indent="1"/>
    </xf>
    <xf numFmtId="0" fontId="3" fillId="11" borderId="12" xfId="0" applyFont="1" applyFill="1" applyBorder="1" applyAlignment="1">
      <alignment vertical="center"/>
    </xf>
    <xf numFmtId="49" fontId="2" fillId="0" borderId="16" xfId="0" applyNumberFormat="1" applyFont="1" applyBorder="1" applyAlignment="1">
      <alignment horizontal="center" vertical="center" wrapText="1"/>
    </xf>
    <xf numFmtId="0" fontId="2" fillId="0" borderId="7" xfId="0" applyFont="1" applyBorder="1" applyAlignment="1">
      <alignment vertical="center"/>
    </xf>
    <xf numFmtId="0" fontId="2" fillId="0" borderId="7" xfId="0" applyFont="1" applyBorder="1" applyAlignment="1">
      <alignment vertical="center" wrapText="1"/>
    </xf>
    <xf numFmtId="0" fontId="2" fillId="11" borderId="7" xfId="0" applyFont="1" applyFill="1" applyBorder="1" applyAlignment="1">
      <alignment vertical="center"/>
    </xf>
    <xf numFmtId="49" fontId="45" fillId="5" borderId="23" xfId="0" applyNumberFormat="1" applyFont="1" applyFill="1" applyBorder="1" applyAlignment="1">
      <alignment horizontal="center" vertical="center" wrapText="1"/>
    </xf>
    <xf numFmtId="0" fontId="45" fillId="5" borderId="49" xfId="0" applyFont="1" applyFill="1" applyBorder="1" applyAlignment="1">
      <alignment horizontal="center" vertical="center" wrapText="1"/>
    </xf>
    <xf numFmtId="0" fontId="45" fillId="5" borderId="19" xfId="0" applyFont="1" applyFill="1" applyBorder="1" applyAlignment="1">
      <alignment horizontal="center" vertical="center" wrapText="1"/>
    </xf>
    <xf numFmtId="0" fontId="2" fillId="0" borderId="25" xfId="0" applyFont="1" applyBorder="1" applyAlignment="1">
      <alignment vertical="center" wrapText="1"/>
    </xf>
    <xf numFmtId="0" fontId="2" fillId="0" borderId="12" xfId="0" applyFont="1" applyBorder="1" applyAlignment="1">
      <alignment vertical="center"/>
    </xf>
    <xf numFmtId="0" fontId="2" fillId="0" borderId="13" xfId="0" applyFont="1" applyBorder="1" applyAlignment="1">
      <alignment vertical="center"/>
    </xf>
    <xf numFmtId="49" fontId="3" fillId="0" borderId="16" xfId="0" applyNumberFormat="1" applyFont="1" applyBorder="1" applyAlignment="1">
      <alignment horizontal="center" vertical="center" wrapText="1"/>
    </xf>
    <xf numFmtId="0" fontId="3" fillId="0" borderId="7" xfId="0" applyFont="1" applyBorder="1" applyAlignment="1">
      <alignment vertical="center"/>
    </xf>
    <xf numFmtId="49" fontId="2" fillId="0" borderId="24" xfId="0" applyNumberFormat="1"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21" xfId="0" applyFont="1" applyBorder="1" applyAlignment="1">
      <alignment horizontal="center" vertical="center" wrapText="1"/>
    </xf>
    <xf numFmtId="0" fontId="3" fillId="11" borderId="2" xfId="0" applyFont="1" applyFill="1" applyBorder="1" applyAlignment="1">
      <alignment vertical="center" wrapText="1"/>
    </xf>
    <xf numFmtId="0" fontId="3" fillId="11" borderId="2" xfId="0" applyFont="1" applyFill="1" applyBorder="1" applyAlignment="1">
      <alignment horizontal="center" vertical="center" wrapText="1"/>
    </xf>
    <xf numFmtId="0" fontId="1" fillId="0" borderId="17" xfId="0" applyFont="1" applyBorder="1" applyAlignment="1">
      <alignment horizontal="center" vertical="center" wrapText="1"/>
    </xf>
    <xf numFmtId="0" fontId="2" fillId="4" borderId="57" xfId="0" applyFont="1" applyFill="1" applyBorder="1" applyAlignment="1">
      <alignment horizontal="center"/>
    </xf>
    <xf numFmtId="0" fontId="2" fillId="5" borderId="53" xfId="0" applyFont="1" applyFill="1" applyBorder="1" applyAlignment="1">
      <alignment vertical="center" wrapText="1"/>
    </xf>
    <xf numFmtId="0" fontId="1" fillId="0" borderId="53" xfId="0" applyFont="1" applyBorder="1" applyAlignment="1">
      <alignment vertical="center" wrapText="1"/>
    </xf>
    <xf numFmtId="0" fontId="4" fillId="5" borderId="23" xfId="0" applyFont="1" applyFill="1" applyBorder="1" applyAlignment="1">
      <alignment horizontal="center" vertical="justify" wrapText="1"/>
    </xf>
    <xf numFmtId="0" fontId="2" fillId="5" borderId="6" xfId="0" applyFont="1" applyFill="1" applyBorder="1" applyAlignment="1">
      <alignment horizontal="center" vertical="center"/>
    </xf>
    <xf numFmtId="0" fontId="35" fillId="9" borderId="9" xfId="0" applyFont="1" applyFill="1" applyBorder="1" applyAlignment="1">
      <alignment horizontal="center" vertical="center" wrapText="1"/>
    </xf>
    <xf numFmtId="0" fontId="1" fillId="0" borderId="39" xfId="0" applyFont="1" applyBorder="1" applyAlignment="1">
      <alignment vertical="center" wrapText="1"/>
    </xf>
    <xf numFmtId="0" fontId="1" fillId="12" borderId="38" xfId="0" applyFont="1" applyFill="1" applyBorder="1" applyAlignment="1">
      <alignment vertical="center" wrapText="1"/>
    </xf>
    <xf numFmtId="0" fontId="1" fillId="12" borderId="36" xfId="0" applyFont="1" applyFill="1" applyBorder="1" applyAlignment="1">
      <alignment vertical="center" wrapText="1"/>
    </xf>
    <xf numFmtId="0" fontId="1" fillId="0" borderId="50" xfId="0" applyFont="1" applyBorder="1" applyAlignment="1">
      <alignment horizontal="justify" vertical="justify"/>
    </xf>
    <xf numFmtId="0" fontId="1" fillId="4" borderId="50" xfId="0" applyFont="1" applyFill="1" applyBorder="1" applyAlignment="1">
      <alignment horizontal="center"/>
    </xf>
    <xf numFmtId="0" fontId="1" fillId="0" borderId="45" xfId="0" applyFont="1" applyBorder="1" applyAlignment="1">
      <alignment horizontal="center" vertical="center"/>
    </xf>
    <xf numFmtId="0" fontId="1" fillId="0" borderId="45" xfId="0" applyFont="1" applyBorder="1" applyAlignment="1">
      <alignment vertical="center" wrapText="1"/>
    </xf>
    <xf numFmtId="0" fontId="7" fillId="4" borderId="12" xfId="0" applyFont="1" applyFill="1" applyBorder="1" applyAlignment="1">
      <alignment horizontal="center" wrapText="1"/>
    </xf>
    <xf numFmtId="0" fontId="7" fillId="4" borderId="11" xfId="0" applyFont="1" applyFill="1" applyBorder="1" applyAlignment="1">
      <alignment horizontal="center" wrapText="1"/>
    </xf>
    <xf numFmtId="0" fontId="7" fillId="4" borderId="13" xfId="0" applyFont="1" applyFill="1" applyBorder="1" applyAlignment="1">
      <alignment horizontal="center" wrapText="1"/>
    </xf>
    <xf numFmtId="0" fontId="35" fillId="9" borderId="61" xfId="0" applyFont="1" applyFill="1" applyBorder="1" applyAlignment="1">
      <alignment vertical="center" wrapText="1"/>
    </xf>
    <xf numFmtId="0" fontId="36" fillId="9" borderId="61" xfId="0" applyFont="1" applyFill="1" applyBorder="1" applyAlignment="1">
      <alignment horizontal="left" vertical="center" wrapText="1"/>
    </xf>
    <xf numFmtId="0" fontId="1" fillId="0" borderId="6" xfId="0" applyFont="1" applyBorder="1" applyAlignment="1">
      <alignment horizontal="center" wrapText="1"/>
    </xf>
    <xf numFmtId="0" fontId="1" fillId="0" borderId="14" xfId="0" applyFont="1" applyBorder="1" applyAlignment="1">
      <alignment horizontal="center" wrapText="1"/>
    </xf>
    <xf numFmtId="0" fontId="1" fillId="0" borderId="71" xfId="0" applyFont="1" applyBorder="1" applyAlignment="1">
      <alignment horizontal="center" vertical="center" wrapText="1"/>
    </xf>
    <xf numFmtId="0" fontId="39" fillId="0" borderId="61" xfId="0" applyFont="1" applyBorder="1" applyAlignment="1">
      <alignment vertical="center"/>
    </xf>
    <xf numFmtId="0" fontId="39" fillId="0" borderId="69" xfId="0" applyFont="1" applyBorder="1" applyAlignment="1">
      <alignment vertical="center" wrapText="1"/>
    </xf>
    <xf numFmtId="0" fontId="1" fillId="0" borderId="29" xfId="0" applyFont="1" applyBorder="1" applyAlignment="1">
      <alignment horizontal="center" wrapText="1"/>
    </xf>
    <xf numFmtId="0" fontId="1" fillId="0" borderId="15" xfId="0" applyFont="1" applyBorder="1" applyAlignment="1">
      <alignment horizontal="center" wrapText="1"/>
    </xf>
    <xf numFmtId="0" fontId="33" fillId="0" borderId="61" xfId="0" applyFont="1" applyBorder="1"/>
    <xf numFmtId="0" fontId="33" fillId="0" borderId="61" xfId="0" applyFont="1" applyBorder="1" applyAlignment="1">
      <alignment wrapText="1"/>
    </xf>
    <xf numFmtId="0" fontId="36" fillId="9" borderId="61" xfId="0" applyFont="1" applyFill="1" applyBorder="1" applyAlignment="1">
      <alignment vertical="center" wrapText="1"/>
    </xf>
    <xf numFmtId="0" fontId="3" fillId="0" borderId="0" xfId="4" applyFont="1" applyAlignment="1">
      <alignment horizontal="right"/>
    </xf>
    <xf numFmtId="49" fontId="3" fillId="0" borderId="17" xfId="3" applyNumberFormat="1" applyFont="1" applyBorder="1" applyAlignment="1">
      <alignment horizontal="center" vertical="center"/>
    </xf>
    <xf numFmtId="49" fontId="3" fillId="0" borderId="9" xfId="6" applyNumberFormat="1" applyFont="1" applyBorder="1" applyAlignment="1">
      <alignment horizontal="center" vertical="center"/>
    </xf>
    <xf numFmtId="49" fontId="3" fillId="0" borderId="9" xfId="3" applyNumberFormat="1" applyFont="1" applyBorder="1" applyAlignment="1">
      <alignment horizontal="center" vertical="center"/>
    </xf>
    <xf numFmtId="49" fontId="3" fillId="0" borderId="11" xfId="3" applyNumberFormat="1" applyFont="1" applyBorder="1" applyAlignment="1">
      <alignment horizontal="center" vertical="center"/>
    </xf>
    <xf numFmtId="0" fontId="3" fillId="0" borderId="1" xfId="3" applyFont="1" applyBorder="1"/>
    <xf numFmtId="0" fontId="2" fillId="5" borderId="6" xfId="6" applyFont="1" applyFill="1" applyBorder="1" applyAlignment="1">
      <alignment horizontal="center" vertical="center" wrapText="1"/>
    </xf>
    <xf numFmtId="0" fontId="2" fillId="5" borderId="14" xfId="3" applyFont="1" applyFill="1" applyBorder="1" applyAlignment="1">
      <alignment horizontal="center" vertical="center" wrapText="1"/>
    </xf>
    <xf numFmtId="0" fontId="2" fillId="5" borderId="15" xfId="3" applyFont="1" applyFill="1" applyBorder="1" applyAlignment="1">
      <alignment horizontal="center" vertical="center" wrapText="1"/>
    </xf>
    <xf numFmtId="0" fontId="2" fillId="0" borderId="16" xfId="3" applyFont="1" applyBorder="1" applyAlignment="1">
      <alignment horizontal="center" vertical="center" wrapText="1"/>
    </xf>
    <xf numFmtId="0" fontId="3" fillId="0" borderId="7" xfId="3" applyFont="1" applyBorder="1" applyAlignment="1">
      <alignment horizontal="center" vertical="center" wrapText="1"/>
    </xf>
    <xf numFmtId="49" fontId="3" fillId="0" borderId="7" xfId="3" applyNumberFormat="1" applyFont="1" applyBorder="1" applyAlignment="1">
      <alignment horizontal="center" vertical="center" wrapText="1"/>
    </xf>
    <xf numFmtId="49" fontId="3" fillId="0" borderId="8" xfId="3" applyNumberFormat="1" applyFont="1" applyBorder="1" applyAlignment="1">
      <alignment horizontal="center" vertical="center" wrapText="1"/>
    </xf>
    <xf numFmtId="0" fontId="3" fillId="0" borderId="10" xfId="3" applyFont="1" applyBorder="1"/>
    <xf numFmtId="0" fontId="2" fillId="8" borderId="12" xfId="3" applyFont="1" applyFill="1" applyBorder="1" applyAlignment="1">
      <alignment horizontal="left" vertical="center" wrapText="1"/>
    </xf>
    <xf numFmtId="0" fontId="2" fillId="0" borderId="0" xfId="3" applyFont="1"/>
    <xf numFmtId="0" fontId="3" fillId="7" borderId="12" xfId="3" applyFont="1" applyFill="1" applyBorder="1" applyAlignment="1">
      <alignment horizontal="left" vertical="center" wrapText="1"/>
    </xf>
    <xf numFmtId="0" fontId="2" fillId="0" borderId="13" xfId="3" applyFont="1" applyBorder="1" applyAlignment="1">
      <alignment horizontal="left" vertical="center" wrapText="1"/>
    </xf>
    <xf numFmtId="0" fontId="1" fillId="0" borderId="18" xfId="0" applyFont="1" applyBorder="1" applyAlignment="1">
      <alignment vertical="center" wrapText="1"/>
    </xf>
    <xf numFmtId="0" fontId="7" fillId="5" borderId="3" xfId="0" applyFont="1" applyFill="1" applyBorder="1" applyAlignment="1">
      <alignment horizontal="center" vertical="center"/>
    </xf>
    <xf numFmtId="0" fontId="7" fillId="5" borderId="4" xfId="0" applyFont="1" applyFill="1" applyBorder="1" applyAlignment="1">
      <alignment vertical="center" wrapText="1"/>
    </xf>
    <xf numFmtId="0" fontId="1" fillId="0" borderId="45"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43" xfId="0" applyFont="1" applyBorder="1" applyAlignment="1">
      <alignment horizontal="center" vertical="center" wrapText="1"/>
    </xf>
    <xf numFmtId="0" fontId="29" fillId="0" borderId="45" xfId="0" applyFont="1" applyBorder="1" applyAlignment="1">
      <alignment horizontal="center" vertical="center" wrapText="1"/>
    </xf>
    <xf numFmtId="0" fontId="7" fillId="0" borderId="38" xfId="0" applyFont="1" applyBorder="1" applyAlignment="1">
      <alignment horizontal="center" vertical="center" wrapText="1"/>
    </xf>
    <xf numFmtId="0" fontId="2" fillId="0" borderId="38" xfId="0" applyFont="1" applyBorder="1"/>
    <xf numFmtId="0" fontId="5" fillId="5" borderId="53" xfId="0" applyFont="1" applyFill="1" applyBorder="1" applyAlignment="1">
      <alignment horizontal="center" vertical="center"/>
    </xf>
    <xf numFmtId="0" fontId="4" fillId="13" borderId="38" xfId="0" applyFont="1" applyFill="1" applyBorder="1" applyAlignment="1">
      <alignment horizontal="center"/>
    </xf>
    <xf numFmtId="0" fontId="5" fillId="5" borderId="53" xfId="0" applyFont="1" applyFill="1" applyBorder="1" applyAlignment="1">
      <alignment horizontal="center"/>
    </xf>
    <xf numFmtId="0" fontId="1" fillId="5" borderId="53" xfId="0" applyFont="1" applyFill="1" applyBorder="1" applyAlignment="1">
      <alignment wrapText="1"/>
    </xf>
    <xf numFmtId="0" fontId="7" fillId="13" borderId="38" xfId="0" applyFont="1" applyFill="1" applyBorder="1" applyAlignment="1">
      <alignment horizontal="center" vertical="center" wrapText="1"/>
    </xf>
    <xf numFmtId="0" fontId="4" fillId="13" borderId="38" xfId="0" applyFont="1" applyFill="1" applyBorder="1" applyAlignment="1">
      <alignment horizontal="center" vertical="center" wrapText="1"/>
    </xf>
    <xf numFmtId="0" fontId="41" fillId="13" borderId="57" xfId="0" applyFont="1" applyFill="1" applyBorder="1" applyAlignment="1">
      <alignment horizontal="center" vertical="center"/>
    </xf>
    <xf numFmtId="0" fontId="7" fillId="13" borderId="39" xfId="0" applyFont="1" applyFill="1" applyBorder="1" applyAlignment="1">
      <alignment horizontal="center" vertical="center" wrapText="1"/>
    </xf>
    <xf numFmtId="0" fontId="7" fillId="13" borderId="50" xfId="0" applyFont="1" applyFill="1" applyBorder="1" applyAlignment="1">
      <alignment horizontal="center" vertical="center" wrapText="1"/>
    </xf>
    <xf numFmtId="0" fontId="7" fillId="13" borderId="36" xfId="0" applyFont="1" applyFill="1" applyBorder="1" applyAlignment="1">
      <alignment horizontal="center" vertical="center" wrapText="1"/>
    </xf>
    <xf numFmtId="0" fontId="7" fillId="13" borderId="38" xfId="0" applyFont="1" applyFill="1" applyBorder="1" applyAlignment="1">
      <alignment horizontal="center"/>
    </xf>
    <xf numFmtId="0" fontId="7" fillId="13" borderId="39" xfId="0" applyFont="1" applyFill="1" applyBorder="1" applyAlignment="1">
      <alignment horizontal="center"/>
    </xf>
    <xf numFmtId="0" fontId="7" fillId="13" borderId="38" xfId="0" applyFont="1" applyFill="1" applyBorder="1" applyAlignment="1">
      <alignment horizontal="center" vertical="center"/>
    </xf>
    <xf numFmtId="0" fontId="7" fillId="13" borderId="57" xfId="0" applyFont="1" applyFill="1" applyBorder="1" applyAlignment="1">
      <alignment horizontal="center"/>
    </xf>
    <xf numFmtId="0" fontId="7" fillId="13" borderId="9" xfId="0" applyFont="1" applyFill="1" applyBorder="1" applyAlignment="1">
      <alignment horizontal="center" vertical="center" wrapText="1"/>
    </xf>
    <xf numFmtId="0" fontId="7" fillId="13" borderId="61" xfId="0" applyFont="1" applyFill="1" applyBorder="1" applyAlignment="1">
      <alignment horizontal="center" wrapText="1"/>
    </xf>
    <xf numFmtId="0" fontId="7" fillId="13" borderId="10" xfId="0" applyFont="1" applyFill="1" applyBorder="1" applyAlignment="1">
      <alignment horizontal="center" wrapText="1"/>
    </xf>
    <xf numFmtId="0" fontId="7" fillId="13" borderId="1" xfId="0" applyFont="1" applyFill="1" applyBorder="1" applyAlignment="1">
      <alignment horizontal="center" vertical="center" wrapText="1"/>
    </xf>
    <xf numFmtId="0" fontId="7" fillId="13" borderId="10" xfId="0" applyFont="1" applyFill="1" applyBorder="1" applyAlignment="1">
      <alignment horizontal="center" vertical="center" wrapText="1"/>
    </xf>
    <xf numFmtId="0" fontId="1" fillId="13" borderId="24" xfId="0" applyFont="1" applyFill="1" applyBorder="1" applyAlignment="1">
      <alignment horizontal="center" vertical="center"/>
    </xf>
    <xf numFmtId="0" fontId="1" fillId="13" borderId="79" xfId="0" applyFont="1" applyFill="1" applyBorder="1" applyAlignment="1">
      <alignment horizontal="center" wrapText="1"/>
    </xf>
    <xf numFmtId="0" fontId="1" fillId="13" borderId="26" xfId="0" applyFont="1" applyFill="1" applyBorder="1" applyAlignment="1">
      <alignment horizontal="center" wrapText="1"/>
    </xf>
    <xf numFmtId="0" fontId="1" fillId="13" borderId="12" xfId="0" applyFont="1" applyFill="1" applyBorder="1" applyAlignment="1">
      <alignment horizontal="center" vertical="center"/>
    </xf>
    <xf numFmtId="0" fontId="1" fillId="13" borderId="13" xfId="0" applyFont="1" applyFill="1" applyBorder="1" applyAlignment="1">
      <alignment horizontal="center" vertical="center" wrapText="1"/>
    </xf>
    <xf numFmtId="0" fontId="1" fillId="13" borderId="38" xfId="0" applyFont="1" applyFill="1" applyBorder="1" applyAlignment="1">
      <alignment horizontal="center"/>
    </xf>
    <xf numFmtId="0" fontId="1" fillId="0" borderId="21" xfId="0" applyFont="1" applyBorder="1" applyAlignment="1">
      <alignment horizontal="justify" vertical="center" wrapText="1"/>
    </xf>
    <xf numFmtId="0" fontId="1" fillId="0" borderId="1" xfId="0" applyFont="1" applyBorder="1" applyAlignment="1">
      <alignment horizontal="justify" vertical="center" wrapText="1"/>
    </xf>
    <xf numFmtId="0" fontId="35" fillId="5" borderId="9" xfId="0" applyFont="1" applyFill="1" applyBorder="1" applyAlignment="1">
      <alignment horizontal="center" vertical="center" wrapText="1"/>
    </xf>
    <xf numFmtId="0" fontId="39" fillId="10" borderId="14" xfId="0" applyFont="1" applyFill="1" applyBorder="1" applyAlignment="1">
      <alignment vertical="center" wrapText="1"/>
    </xf>
    <xf numFmtId="0" fontId="39" fillId="10" borderId="50" xfId="0" applyFont="1" applyFill="1" applyBorder="1" applyAlignment="1">
      <alignment vertical="center" wrapText="1"/>
    </xf>
    <xf numFmtId="0" fontId="39" fillId="9" borderId="3" xfId="0" applyFont="1" applyFill="1" applyBorder="1" applyAlignment="1">
      <alignment horizontal="center" vertical="center" wrapText="1"/>
    </xf>
    <xf numFmtId="0" fontId="39" fillId="9" borderId="35" xfId="0" applyFont="1" applyFill="1" applyBorder="1" applyAlignment="1">
      <alignment vertical="center" wrapText="1"/>
    </xf>
    <xf numFmtId="0" fontId="35" fillId="5" borderId="61" xfId="0" applyFont="1" applyFill="1" applyBorder="1" applyAlignment="1">
      <alignment vertical="center" wrapText="1"/>
    </xf>
    <xf numFmtId="0" fontId="39" fillId="10" borderId="6" xfId="0" applyFont="1" applyFill="1" applyBorder="1" applyAlignment="1">
      <alignment vertical="center" wrapText="1"/>
    </xf>
    <xf numFmtId="0" fontId="39" fillId="10" borderId="71" xfId="0" applyFont="1" applyFill="1" applyBorder="1" applyAlignment="1">
      <alignment vertical="center" wrapText="1"/>
    </xf>
    <xf numFmtId="0" fontId="35" fillId="5" borderId="16" xfId="0" applyFont="1" applyFill="1" applyBorder="1" applyAlignment="1">
      <alignment horizontal="center" vertical="center" wrapText="1"/>
    </xf>
    <xf numFmtId="0" fontId="3" fillId="5" borderId="58" xfId="0" applyFont="1" applyFill="1" applyBorder="1"/>
    <xf numFmtId="0" fontId="35" fillId="9" borderId="11" xfId="0" applyFont="1" applyFill="1" applyBorder="1" applyAlignment="1">
      <alignment horizontal="center" vertical="center" wrapText="1"/>
    </xf>
    <xf numFmtId="0" fontId="36" fillId="9" borderId="69" xfId="0" applyFont="1" applyFill="1" applyBorder="1" applyAlignment="1">
      <alignment vertical="center" wrapText="1"/>
    </xf>
    <xf numFmtId="0" fontId="35" fillId="9" borderId="16" xfId="0" applyFont="1" applyFill="1" applyBorder="1" applyAlignment="1">
      <alignment horizontal="center" vertical="center" wrapText="1"/>
    </xf>
    <xf numFmtId="0" fontId="35" fillId="9" borderId="58" xfId="0" applyFont="1" applyFill="1" applyBorder="1" applyAlignment="1">
      <alignment vertical="center" wrapText="1"/>
    </xf>
    <xf numFmtId="0" fontId="35" fillId="9" borderId="69" xfId="0" applyFont="1" applyFill="1" applyBorder="1" applyAlignment="1">
      <alignment vertical="center" wrapText="1"/>
    </xf>
    <xf numFmtId="0" fontId="35" fillId="5" borderId="58" xfId="0" applyFont="1" applyFill="1" applyBorder="1" applyAlignment="1">
      <alignment vertical="center" wrapText="1"/>
    </xf>
    <xf numFmtId="0" fontId="39" fillId="0" borderId="17" xfId="0" applyFont="1" applyBorder="1" applyAlignment="1">
      <alignment horizontal="center" vertical="center"/>
    </xf>
    <xf numFmtId="0" fontId="39" fillId="0" borderId="68" xfId="0" applyFont="1" applyBorder="1" applyAlignment="1">
      <alignment vertical="center"/>
    </xf>
    <xf numFmtId="0" fontId="39" fillId="5" borderId="11" xfId="0" applyFont="1" applyFill="1" applyBorder="1" applyAlignment="1">
      <alignment horizontal="center" vertical="center" wrapText="1"/>
    </xf>
    <xf numFmtId="0" fontId="39" fillId="5" borderId="69" xfId="0" applyFont="1" applyFill="1" applyBorder="1" applyAlignment="1">
      <alignment vertical="center" wrapText="1"/>
    </xf>
    <xf numFmtId="0" fontId="39" fillId="5" borderId="24" xfId="0" applyFont="1" applyFill="1" applyBorder="1" applyAlignment="1">
      <alignment horizontal="center" vertical="center" wrapText="1"/>
    </xf>
    <xf numFmtId="0" fontId="39" fillId="5" borderId="79" xfId="0" applyFont="1" applyFill="1" applyBorder="1" applyAlignment="1">
      <alignment vertical="center" wrapText="1"/>
    </xf>
    <xf numFmtId="0" fontId="46" fillId="0" borderId="0" xfId="0" applyFont="1" applyAlignment="1">
      <alignment vertical="center"/>
    </xf>
    <xf numFmtId="49" fontId="3" fillId="0" borderId="0" xfId="3" applyNumberFormat="1" applyFont="1" applyAlignment="1">
      <alignment horizontal="center" vertical="center"/>
    </xf>
    <xf numFmtId="0" fontId="3" fillId="7" borderId="0" xfId="3" applyFont="1" applyFill="1" applyAlignment="1">
      <alignment horizontal="left" vertical="center" wrapText="1"/>
    </xf>
    <xf numFmtId="0" fontId="2" fillId="0" borderId="0" xfId="3" applyFont="1" applyAlignment="1">
      <alignment horizontal="left" vertical="center" wrapText="1"/>
    </xf>
    <xf numFmtId="0" fontId="2" fillId="0" borderId="0" xfId="0" applyFont="1" applyAlignment="1">
      <alignment horizontal="left" vertical="center" wrapText="1"/>
    </xf>
    <xf numFmtId="0" fontId="7" fillId="13" borderId="3" xfId="0" applyFont="1" applyFill="1" applyBorder="1" applyAlignment="1">
      <alignment horizontal="center" vertical="center" wrapText="1"/>
    </xf>
    <xf numFmtId="0" fontId="7" fillId="13" borderId="4"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47" fillId="0" borderId="0" xfId="0" applyFont="1"/>
    <xf numFmtId="49" fontId="7" fillId="5" borderId="57" xfId="0" applyNumberFormat="1" applyFont="1" applyFill="1" applyBorder="1" applyAlignment="1">
      <alignment horizontal="center" vertical="center" wrapText="1"/>
    </xf>
    <xf numFmtId="0" fontId="7" fillId="0" borderId="57" xfId="0" applyFont="1" applyBorder="1" applyAlignment="1">
      <alignment horizontal="left" vertical="center" wrapText="1"/>
    </xf>
    <xf numFmtId="49" fontId="7" fillId="0" borderId="57" xfId="0" applyNumberFormat="1" applyFont="1" applyBorder="1" applyAlignment="1">
      <alignment horizontal="center" vertical="center" wrapText="1"/>
    </xf>
    <xf numFmtId="49" fontId="1" fillId="9" borderId="43" xfId="0" applyNumberFormat="1" applyFont="1" applyFill="1" applyBorder="1" applyAlignment="1">
      <alignment horizontal="center" vertical="center" wrapText="1"/>
    </xf>
    <xf numFmtId="49" fontId="1" fillId="9" borderId="41" xfId="0" applyNumberFormat="1" applyFont="1" applyFill="1" applyBorder="1" applyAlignment="1">
      <alignment horizontal="center" vertical="center" wrapText="1"/>
    </xf>
    <xf numFmtId="49" fontId="7" fillId="5" borderId="38" xfId="0" applyNumberFormat="1" applyFont="1" applyFill="1" applyBorder="1" applyAlignment="1">
      <alignment horizontal="center" vertical="center" wrapText="1"/>
    </xf>
    <xf numFmtId="49" fontId="7" fillId="0" borderId="50" xfId="0" applyNumberFormat="1" applyFont="1" applyBorder="1" applyAlignment="1">
      <alignment horizontal="center" vertical="center" wrapText="1"/>
    </xf>
    <xf numFmtId="0" fontId="1" fillId="13" borderId="52" xfId="0" applyFont="1" applyFill="1" applyBorder="1" applyAlignment="1">
      <alignment horizontal="center" vertical="center" wrapText="1"/>
    </xf>
    <xf numFmtId="0" fontId="1" fillId="13" borderId="38" xfId="0" applyFont="1" applyFill="1" applyBorder="1" applyAlignment="1">
      <alignment horizontal="center" vertical="center" wrapText="1"/>
    </xf>
    <xf numFmtId="0" fontId="51" fillId="0" borderId="0" xfId="0" applyFont="1"/>
    <xf numFmtId="49" fontId="7" fillId="0" borderId="38" xfId="0" applyNumberFormat="1" applyFont="1" applyBorder="1" applyAlignment="1">
      <alignment horizontal="center" vertical="center" wrapText="1"/>
    </xf>
    <xf numFmtId="49" fontId="1" fillId="9" borderId="45" xfId="0" applyNumberFormat="1" applyFont="1" applyFill="1" applyBorder="1" applyAlignment="1">
      <alignment horizontal="center" vertical="center" wrapText="1"/>
    </xf>
    <xf numFmtId="0" fontId="7" fillId="5" borderId="38" xfId="0" applyFont="1" applyFill="1" applyBorder="1" applyAlignment="1">
      <alignment vertical="center" wrapText="1"/>
    </xf>
    <xf numFmtId="0" fontId="1" fillId="5" borderId="36"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39" xfId="0" applyFont="1" applyFill="1" applyBorder="1" applyAlignment="1">
      <alignment horizontal="center" vertical="center" wrapText="1"/>
    </xf>
    <xf numFmtId="0" fontId="7" fillId="5" borderId="50"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28" xfId="0" applyFont="1" applyFill="1" applyBorder="1" applyAlignment="1">
      <alignment horizontal="center" vertical="center" wrapText="1"/>
    </xf>
    <xf numFmtId="0" fontId="1" fillId="5" borderId="50" xfId="0" applyFont="1" applyFill="1" applyBorder="1" applyAlignment="1">
      <alignment horizontal="center" vertical="center" wrapText="1"/>
    </xf>
    <xf numFmtId="0" fontId="1" fillId="5" borderId="27" xfId="0" applyFont="1" applyFill="1" applyBorder="1" applyAlignment="1">
      <alignment horizontal="center" vertical="center" wrapText="1"/>
    </xf>
    <xf numFmtId="0" fontId="1" fillId="0" borderId="0" xfId="0" applyFont="1" applyAlignment="1">
      <alignment vertical="center"/>
    </xf>
    <xf numFmtId="49" fontId="52" fillId="9" borderId="0" xfId="0" applyNumberFormat="1" applyFont="1" applyFill="1" applyAlignment="1">
      <alignment horizontal="left" vertical="center"/>
    </xf>
    <xf numFmtId="49" fontId="7" fillId="5" borderId="3" xfId="0" applyNumberFormat="1" applyFont="1" applyFill="1" applyBorder="1" applyAlignment="1">
      <alignment horizontal="center" vertical="center" wrapText="1"/>
    </xf>
    <xf numFmtId="0" fontId="29" fillId="0" borderId="57" xfId="0" applyFont="1" applyBorder="1" applyAlignment="1">
      <alignment vertical="center" wrapText="1"/>
    </xf>
    <xf numFmtId="0" fontId="29" fillId="0" borderId="43" xfId="0" applyFont="1" applyBorder="1" applyAlignment="1">
      <alignment vertical="center" wrapText="1"/>
    </xf>
    <xf numFmtId="0" fontId="29" fillId="0" borderId="66" xfId="0" applyFont="1" applyBorder="1" applyAlignment="1">
      <alignment vertical="center" wrapText="1"/>
    </xf>
    <xf numFmtId="0" fontId="29" fillId="0" borderId="75" xfId="0" applyFont="1" applyBorder="1" applyAlignment="1">
      <alignment vertical="center" wrapText="1"/>
    </xf>
    <xf numFmtId="49" fontId="1" fillId="0" borderId="53" xfId="0" applyNumberFormat="1" applyFont="1" applyBorder="1" applyAlignment="1">
      <alignment horizontal="center" vertical="center" wrapText="1"/>
    </xf>
    <xf numFmtId="0" fontId="7" fillId="5" borderId="30" xfId="0" applyFont="1" applyFill="1" applyBorder="1" applyAlignment="1">
      <alignment vertical="center" wrapText="1"/>
    </xf>
    <xf numFmtId="49" fontId="7" fillId="5" borderId="47" xfId="0" applyNumberFormat="1" applyFont="1" applyFill="1" applyBorder="1" applyAlignment="1">
      <alignment horizontal="center" vertical="center" wrapText="1"/>
    </xf>
    <xf numFmtId="49" fontId="29" fillId="9" borderId="54" xfId="0" applyNumberFormat="1" applyFont="1" applyFill="1" applyBorder="1" applyAlignment="1">
      <alignment horizontal="center" vertical="center" wrapText="1"/>
    </xf>
    <xf numFmtId="49" fontId="29" fillId="9" borderId="45" xfId="0" applyNumberFormat="1" applyFont="1" applyFill="1" applyBorder="1" applyAlignment="1">
      <alignment horizontal="center" vertical="center" wrapText="1"/>
    </xf>
    <xf numFmtId="49" fontId="29" fillId="9" borderId="43" xfId="0" applyNumberFormat="1" applyFont="1" applyFill="1" applyBorder="1" applyAlignment="1">
      <alignment horizontal="center" vertical="center" wrapText="1"/>
    </xf>
    <xf numFmtId="0" fontId="29" fillId="0" borderId="53" xfId="0" applyFont="1" applyBorder="1" applyAlignment="1">
      <alignment vertical="center" wrapText="1"/>
    </xf>
    <xf numFmtId="49" fontId="29" fillId="9" borderId="53" xfId="0" applyNumberFormat="1" applyFont="1" applyFill="1" applyBorder="1" applyAlignment="1">
      <alignment horizontal="center" vertical="center" wrapText="1"/>
    </xf>
    <xf numFmtId="0" fontId="7" fillId="5" borderId="27" xfId="0" applyFont="1" applyFill="1" applyBorder="1" applyAlignment="1">
      <alignment vertical="center" wrapText="1"/>
    </xf>
    <xf numFmtId="49" fontId="7" fillId="5" borderId="50" xfId="0" applyNumberFormat="1" applyFont="1" applyFill="1" applyBorder="1" applyAlignment="1">
      <alignment horizontal="center" vertical="center" wrapText="1"/>
    </xf>
    <xf numFmtId="0" fontId="1" fillId="13" borderId="11" xfId="0" applyFont="1" applyFill="1" applyBorder="1" applyAlignment="1">
      <alignment horizontal="center" vertical="center" wrapText="1"/>
    </xf>
    <xf numFmtId="0" fontId="3" fillId="8" borderId="57" xfId="0" applyFont="1" applyFill="1" applyBorder="1" applyAlignment="1">
      <alignment vertical="center"/>
    </xf>
    <xf numFmtId="0" fontId="2" fillId="5" borderId="57" xfId="0" applyFont="1" applyFill="1" applyBorder="1" applyAlignment="1">
      <alignment vertical="center" wrapText="1"/>
    </xf>
    <xf numFmtId="0" fontId="3" fillId="8" borderId="43" xfId="0" applyFont="1" applyFill="1" applyBorder="1" applyAlignment="1">
      <alignment vertical="center"/>
    </xf>
    <xf numFmtId="0" fontId="3" fillId="0" borderId="43" xfId="0" applyFont="1" applyBorder="1" applyAlignment="1">
      <alignment vertical="center"/>
    </xf>
    <xf numFmtId="0" fontId="3" fillId="0" borderId="43" xfId="0" applyFont="1" applyBorder="1" applyAlignment="1">
      <alignment horizontal="left" vertical="center" wrapText="1" indent="1"/>
    </xf>
    <xf numFmtId="0" fontId="3" fillId="8" borderId="53" xfId="0" applyFont="1" applyFill="1" applyBorder="1" applyAlignment="1">
      <alignment horizontal="center" vertical="center" wrapText="1"/>
    </xf>
    <xf numFmtId="0" fontId="3" fillId="8" borderId="38" xfId="0" applyFont="1" applyFill="1" applyBorder="1" applyAlignment="1">
      <alignment horizontal="center" vertical="center" wrapText="1"/>
    </xf>
    <xf numFmtId="0" fontId="2" fillId="0" borderId="38" xfId="0" applyFont="1" applyBorder="1" applyAlignment="1">
      <alignment vertical="center" wrapText="1"/>
    </xf>
    <xf numFmtId="0" fontId="3" fillId="13" borderId="50" xfId="0" applyFont="1" applyFill="1" applyBorder="1" applyAlignment="1">
      <alignment horizontal="center" vertical="center" wrapText="1"/>
    </xf>
    <xf numFmtId="0" fontId="2" fillId="13" borderId="38" xfId="0" applyFont="1" applyFill="1" applyBorder="1" applyAlignment="1">
      <alignment horizontal="center" vertical="center" wrapText="1"/>
    </xf>
    <xf numFmtId="0" fontId="3" fillId="0" borderId="80" xfId="0" applyFont="1" applyBorder="1" applyAlignment="1">
      <alignment wrapText="1"/>
    </xf>
    <xf numFmtId="0" fontId="3" fillId="0" borderId="45" xfId="0" applyFont="1" applyBorder="1" applyAlignment="1">
      <alignment horizontal="center" vertical="center"/>
    </xf>
    <xf numFmtId="0" fontId="3" fillId="0" borderId="59" xfId="0" applyFont="1" applyBorder="1" applyAlignment="1">
      <alignment wrapText="1"/>
    </xf>
    <xf numFmtId="0" fontId="3" fillId="0" borderId="53" xfId="0" applyFont="1" applyBorder="1" applyAlignment="1">
      <alignment horizontal="center" vertical="center"/>
    </xf>
    <xf numFmtId="0" fontId="1" fillId="13" borderId="19" xfId="0" applyFont="1" applyFill="1" applyBorder="1" applyAlignment="1">
      <alignment horizontal="center"/>
    </xf>
    <xf numFmtId="0" fontId="1" fillId="13" borderId="49" xfId="0" applyFont="1" applyFill="1" applyBorder="1" applyAlignment="1">
      <alignment horizontal="center"/>
    </xf>
    <xf numFmtId="0" fontId="1" fillId="13" borderId="23" xfId="0" applyFont="1" applyFill="1" applyBorder="1" applyAlignment="1">
      <alignment horizontal="center"/>
    </xf>
    <xf numFmtId="0" fontId="7" fillId="13" borderId="52" xfId="0" applyFont="1" applyFill="1" applyBorder="1" applyAlignment="1">
      <alignment horizontal="center" vertical="center" wrapText="1"/>
    </xf>
    <xf numFmtId="0" fontId="54" fillId="0" borderId="0" xfId="0" applyFont="1" applyAlignment="1">
      <alignment vertical="center"/>
    </xf>
    <xf numFmtId="49" fontId="39" fillId="5" borderId="57" xfId="0" applyNumberFormat="1" applyFont="1" applyFill="1" applyBorder="1" applyAlignment="1">
      <alignment horizontal="center" vertical="center" wrapText="1"/>
    </xf>
    <xf numFmtId="0" fontId="1" fillId="9" borderId="54" xfId="0" applyFont="1" applyFill="1" applyBorder="1" applyAlignment="1">
      <alignment vertical="center" wrapText="1"/>
    </xf>
    <xf numFmtId="49" fontId="35" fillId="0" borderId="54" xfId="0" applyNumberFormat="1" applyFont="1" applyBorder="1" applyAlignment="1">
      <alignment horizontal="center" vertical="center" wrapText="1"/>
    </xf>
    <xf numFmtId="0" fontId="1" fillId="9" borderId="43" xfId="0" applyFont="1" applyFill="1" applyBorder="1" applyAlignment="1">
      <alignment vertical="center" wrapText="1"/>
    </xf>
    <xf numFmtId="49" fontId="35" fillId="0" borderId="43" xfId="0" applyNumberFormat="1" applyFont="1" applyBorder="1" applyAlignment="1">
      <alignment horizontal="center" vertical="center" wrapText="1"/>
    </xf>
    <xf numFmtId="49" fontId="35" fillId="0" borderId="53" xfId="0" applyNumberFormat="1" applyFont="1" applyBorder="1" applyAlignment="1">
      <alignment horizontal="center" vertical="center" wrapText="1"/>
    </xf>
    <xf numFmtId="0" fontId="1" fillId="13" borderId="15" xfId="0" applyFont="1" applyFill="1" applyBorder="1" applyAlignment="1">
      <alignment horizontal="center" vertical="center" wrapText="1"/>
    </xf>
    <xf numFmtId="0" fontId="1" fillId="13" borderId="27" xfId="0" applyFont="1" applyFill="1" applyBorder="1" applyAlignment="1">
      <alignment horizontal="center" vertical="center"/>
    </xf>
    <xf numFmtId="0" fontId="1" fillId="13" borderId="15" xfId="0" applyFont="1" applyFill="1" applyBorder="1" applyAlignment="1">
      <alignment horizontal="center" vertical="center"/>
    </xf>
    <xf numFmtId="0" fontId="1" fillId="13" borderId="71" xfId="0" applyFont="1" applyFill="1" applyBorder="1" applyAlignment="1">
      <alignment horizontal="center" vertical="center"/>
    </xf>
    <xf numFmtId="0" fontId="1" fillId="13" borderId="28" xfId="0" applyFont="1" applyFill="1" applyBorder="1" applyAlignment="1">
      <alignment horizontal="center" vertical="center"/>
    </xf>
    <xf numFmtId="0" fontId="7" fillId="13" borderId="15" xfId="0" applyFont="1" applyFill="1" applyBorder="1" applyAlignment="1">
      <alignment horizontal="center" vertical="center" wrapText="1"/>
    </xf>
    <xf numFmtId="9" fontId="7" fillId="13" borderId="37" xfId="0" applyNumberFormat="1" applyFont="1" applyFill="1" applyBorder="1" applyAlignment="1">
      <alignment horizontal="center" vertical="center" wrapText="1"/>
    </xf>
    <xf numFmtId="9" fontId="7" fillId="13" borderId="4" xfId="0" applyNumberFormat="1" applyFont="1" applyFill="1" applyBorder="1" applyAlignment="1">
      <alignment horizontal="center" vertical="center" wrapText="1"/>
    </xf>
    <xf numFmtId="9" fontId="2" fillId="13" borderId="4" xfId="0" applyNumberFormat="1" applyFont="1" applyFill="1" applyBorder="1" applyAlignment="1">
      <alignment horizontal="center" vertical="center" wrapText="1"/>
    </xf>
    <xf numFmtId="0" fontId="1" fillId="13" borderId="37" xfId="0" applyFont="1" applyFill="1" applyBorder="1" applyAlignment="1">
      <alignment horizontal="center" vertical="center"/>
    </xf>
    <xf numFmtId="0" fontId="3" fillId="0" borderId="41" xfId="0" applyFont="1" applyBorder="1" applyAlignment="1">
      <alignment vertical="center" wrapText="1"/>
    </xf>
    <xf numFmtId="0" fontId="3" fillId="0" borderId="43" xfId="0" applyFont="1" applyBorder="1" applyAlignment="1">
      <alignment horizontal="left" vertical="center" wrapText="1"/>
    </xf>
    <xf numFmtId="0" fontId="3" fillId="0" borderId="54" xfId="0" applyFont="1" applyBorder="1" applyAlignment="1">
      <alignment horizontal="left" vertical="center" wrapText="1"/>
    </xf>
    <xf numFmtId="0" fontId="1" fillId="13" borderId="54" xfId="0" applyFont="1" applyFill="1" applyBorder="1" applyAlignment="1">
      <alignment horizontal="center" vertical="center" wrapText="1"/>
    </xf>
    <xf numFmtId="0" fontId="29" fillId="5" borderId="38" xfId="0" applyFont="1" applyFill="1" applyBorder="1" applyAlignment="1">
      <alignment horizontal="center" vertical="center" wrapText="1"/>
    </xf>
    <xf numFmtId="0" fontId="1" fillId="0" borderId="41" xfId="0" applyFont="1" applyBorder="1" applyAlignment="1">
      <alignment horizontal="left" vertical="center" wrapText="1"/>
    </xf>
    <xf numFmtId="0" fontId="39" fillId="13" borderId="11" xfId="0" applyFont="1" applyFill="1" applyBorder="1" applyAlignment="1">
      <alignment horizontal="center" vertical="center" wrapText="1"/>
    </xf>
    <xf numFmtId="0" fontId="39" fillId="13" borderId="12" xfId="0" applyFont="1" applyFill="1" applyBorder="1" applyAlignment="1">
      <alignment horizontal="center" vertical="center" wrapText="1"/>
    </xf>
    <xf numFmtId="0" fontId="7" fillId="13" borderId="13" xfId="0" applyFont="1" applyFill="1" applyBorder="1" applyAlignment="1">
      <alignment horizontal="center"/>
    </xf>
    <xf numFmtId="0" fontId="35" fillId="13" borderId="39" xfId="0" applyFont="1" applyFill="1" applyBorder="1" applyAlignment="1">
      <alignment horizontal="center" vertical="center" wrapText="1"/>
    </xf>
    <xf numFmtId="0" fontId="35" fillId="13" borderId="6" xfId="0" applyFont="1" applyFill="1" applyBorder="1" applyAlignment="1">
      <alignment horizontal="center" vertical="center" wrapText="1"/>
    </xf>
    <xf numFmtId="0" fontId="35" fillId="13" borderId="14" xfId="0" applyFont="1" applyFill="1" applyBorder="1" applyAlignment="1">
      <alignment horizontal="center" vertical="center" wrapText="1"/>
    </xf>
    <xf numFmtId="0" fontId="1" fillId="13" borderId="5" xfId="0" applyFont="1" applyFill="1" applyBorder="1" applyAlignment="1">
      <alignment horizontal="center"/>
    </xf>
    <xf numFmtId="0" fontId="35" fillId="0" borderId="75" xfId="0" applyFont="1" applyBorder="1" applyAlignment="1">
      <alignment horizontal="center" vertical="center" wrapText="1"/>
    </xf>
    <xf numFmtId="0" fontId="35" fillId="0" borderId="53" xfId="0" applyFont="1" applyBorder="1" applyAlignment="1">
      <alignment vertical="center" wrapText="1"/>
    </xf>
    <xf numFmtId="0" fontId="35" fillId="0" borderId="45" xfId="0" applyFont="1" applyBorder="1" applyAlignment="1">
      <alignment vertical="center" wrapText="1"/>
    </xf>
    <xf numFmtId="0" fontId="39" fillId="5" borderId="39" xfId="0" applyFont="1" applyFill="1" applyBorder="1" applyAlignment="1">
      <alignment horizontal="center" vertical="center" wrapText="1"/>
    </xf>
    <xf numFmtId="0" fontId="39" fillId="5" borderId="38" xfId="0" applyFont="1" applyFill="1" applyBorder="1" applyAlignment="1">
      <alignment horizontal="left" vertical="center" wrapText="1"/>
    </xf>
    <xf numFmtId="0" fontId="35" fillId="0" borderId="32" xfId="0" applyFont="1" applyBorder="1" applyAlignment="1">
      <alignment horizontal="center" vertical="center" wrapText="1"/>
    </xf>
    <xf numFmtId="0" fontId="39" fillId="13" borderId="50" xfId="0" applyFont="1" applyFill="1" applyBorder="1" applyAlignment="1">
      <alignment horizontal="center" vertical="center" wrapText="1"/>
    </xf>
    <xf numFmtId="0" fontId="39" fillId="13" borderId="29" xfId="0" applyFont="1" applyFill="1" applyBorder="1" applyAlignment="1">
      <alignment horizontal="center" vertical="center" wrapText="1"/>
    </xf>
    <xf numFmtId="49" fontId="1" fillId="0" borderId="77" xfId="0" applyNumberFormat="1" applyFont="1" applyBorder="1" applyAlignment="1">
      <alignment horizontal="center" vertical="center" wrapText="1"/>
    </xf>
    <xf numFmtId="49" fontId="1" fillId="0" borderId="74" xfId="0" applyNumberFormat="1" applyFont="1" applyBorder="1" applyAlignment="1">
      <alignment horizontal="center" vertical="center" wrapText="1"/>
    </xf>
    <xf numFmtId="0" fontId="7" fillId="5" borderId="57" xfId="0" applyFont="1" applyFill="1" applyBorder="1" applyAlignment="1">
      <alignment horizontal="left" vertical="center" wrapText="1"/>
    </xf>
    <xf numFmtId="0" fontId="7" fillId="5" borderId="35" xfId="0" applyFont="1" applyFill="1" applyBorder="1" applyAlignment="1">
      <alignment horizontal="left" vertical="center" wrapText="1"/>
    </xf>
    <xf numFmtId="0" fontId="7" fillId="0" borderId="38" xfId="0" applyFont="1" applyBorder="1" applyAlignment="1">
      <alignment horizontal="left" vertical="center" wrapText="1"/>
    </xf>
    <xf numFmtId="49" fontId="2" fillId="0" borderId="38" xfId="0" applyNumberFormat="1" applyFont="1" applyBorder="1" applyAlignment="1">
      <alignment horizontal="center" vertical="center" wrapText="1"/>
    </xf>
    <xf numFmtId="49" fontId="2" fillId="5" borderId="53" xfId="0" applyNumberFormat="1" applyFont="1" applyFill="1" applyBorder="1" applyAlignment="1">
      <alignment horizontal="center" vertical="center" wrapText="1"/>
    </xf>
    <xf numFmtId="49" fontId="3" fillId="0" borderId="43" xfId="0" applyNumberFormat="1" applyFont="1" applyBorder="1" applyAlignment="1">
      <alignment horizontal="center" vertical="center" wrapText="1"/>
    </xf>
    <xf numFmtId="49" fontId="2" fillId="5" borderId="57" xfId="0" applyNumberFormat="1" applyFont="1" applyFill="1" applyBorder="1" applyAlignment="1">
      <alignment horizontal="center" vertical="center" wrapText="1"/>
    </xf>
    <xf numFmtId="0" fontId="2" fillId="5" borderId="52" xfId="0" applyFont="1" applyFill="1" applyBorder="1" applyAlignment="1">
      <alignment horizontal="left" wrapText="1"/>
    </xf>
    <xf numFmtId="0" fontId="7" fillId="13" borderId="38" xfId="0" applyFont="1" applyFill="1" applyBorder="1" applyAlignment="1">
      <alignment horizontal="left" vertical="center" wrapText="1"/>
    </xf>
    <xf numFmtId="0" fontId="7" fillId="13" borderId="39" xfId="0" applyFont="1" applyFill="1" applyBorder="1" applyAlignment="1">
      <alignment horizontal="left"/>
    </xf>
    <xf numFmtId="0" fontId="1" fillId="0" borderId="41" xfId="0" applyFont="1" applyBorder="1" applyAlignment="1">
      <alignment horizontal="center"/>
    </xf>
    <xf numFmtId="0" fontId="1" fillId="0" borderId="41" xfId="0" applyFont="1" applyBorder="1" applyAlignment="1">
      <alignment horizontal="left" vertical="center"/>
    </xf>
    <xf numFmtId="0" fontId="39" fillId="13" borderId="54" xfId="0" applyFont="1" applyFill="1" applyBorder="1" applyAlignment="1">
      <alignment horizontal="center" vertical="center" wrapText="1"/>
    </xf>
    <xf numFmtId="0" fontId="39" fillId="13" borderId="56" xfId="0" applyFont="1" applyFill="1" applyBorder="1" applyAlignment="1">
      <alignment vertical="center"/>
    </xf>
    <xf numFmtId="0" fontId="1" fillId="0" borderId="14" xfId="0" applyFont="1" applyBorder="1" applyAlignment="1">
      <alignment horizontal="left" vertical="center" wrapText="1"/>
    </xf>
    <xf numFmtId="0" fontId="1" fillId="0" borderId="41" xfId="0" applyFont="1" applyBorder="1"/>
    <xf numFmtId="0" fontId="1" fillId="0" borderId="45" xfId="0" applyFont="1" applyBorder="1"/>
    <xf numFmtId="0" fontId="1" fillId="0" borderId="54" xfId="0" applyFont="1" applyBorder="1"/>
    <xf numFmtId="0" fontId="1" fillId="0" borderId="45" xfId="0" applyFont="1" applyBorder="1" applyAlignment="1">
      <alignment horizontal="center"/>
    </xf>
    <xf numFmtId="0" fontId="1" fillId="0" borderId="54" xfId="0" applyFont="1" applyBorder="1" applyAlignment="1">
      <alignment horizontal="center"/>
    </xf>
    <xf numFmtId="0" fontId="1" fillId="0" borderId="53" xfId="0" applyFont="1" applyBorder="1" applyAlignment="1">
      <alignment horizontal="center"/>
    </xf>
    <xf numFmtId="0" fontId="7" fillId="5" borderId="28"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2" fillId="0" borderId="43" xfId="0" applyFont="1" applyBorder="1" applyAlignment="1">
      <alignment wrapText="1"/>
    </xf>
    <xf numFmtId="0" fontId="2" fillId="0" borderId="43" xfId="0" applyFont="1" applyBorder="1"/>
    <xf numFmtId="0" fontId="2" fillId="0" borderId="54" xfId="0" applyFont="1" applyBorder="1"/>
    <xf numFmtId="0" fontId="7" fillId="0" borderId="27" xfId="0" applyFont="1" applyBorder="1" applyAlignment="1">
      <alignment vertical="center" wrapText="1"/>
    </xf>
    <xf numFmtId="0" fontId="1" fillId="9" borderId="77" xfId="0" applyFont="1" applyFill="1" applyBorder="1" applyAlignment="1">
      <alignment horizontal="left" vertical="center" wrapText="1" indent="1"/>
    </xf>
    <xf numFmtId="0" fontId="1" fillId="9" borderId="66" xfId="0" applyFont="1" applyFill="1" applyBorder="1" applyAlignment="1">
      <alignment horizontal="left" vertical="center" wrapText="1" indent="1"/>
    </xf>
    <xf numFmtId="0" fontId="1" fillId="9" borderId="78" xfId="0" applyFont="1" applyFill="1" applyBorder="1" applyAlignment="1">
      <alignment horizontal="left" vertical="center" wrapText="1" indent="1"/>
    </xf>
    <xf numFmtId="0" fontId="7" fillId="0" borderId="39" xfId="0" applyFont="1" applyBorder="1" applyAlignment="1">
      <alignment vertical="center" wrapText="1"/>
    </xf>
    <xf numFmtId="0" fontId="1" fillId="5" borderId="14" xfId="0" applyFont="1" applyFill="1" applyBorder="1" applyAlignment="1">
      <alignment horizontal="center" vertical="center" wrapText="1"/>
    </xf>
    <xf numFmtId="0" fontId="1" fillId="5" borderId="71" xfId="0" applyFont="1" applyFill="1" applyBorder="1" applyAlignment="1">
      <alignment horizontal="center" vertical="center" wrapText="1"/>
    </xf>
    <xf numFmtId="0" fontId="1" fillId="5" borderId="35"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3" fillId="0" borderId="57" xfId="0" applyFont="1" applyBorder="1" applyAlignment="1">
      <alignment horizontal="left" vertical="center"/>
    </xf>
    <xf numFmtId="0" fontId="7" fillId="13" borderId="9" xfId="0" applyFont="1" applyFill="1" applyBorder="1" applyAlignment="1">
      <alignment horizontal="center" vertical="center"/>
    </xf>
    <xf numFmtId="0" fontId="1" fillId="13" borderId="11" xfId="0" applyFont="1" applyFill="1" applyBorder="1" applyAlignment="1">
      <alignment horizontal="center" vertical="center"/>
    </xf>
    <xf numFmtId="0" fontId="1" fillId="13" borderId="13" xfId="0" applyFont="1" applyFill="1" applyBorder="1" applyAlignment="1">
      <alignment horizontal="center" vertical="center"/>
    </xf>
    <xf numFmtId="49" fontId="1" fillId="9" borderId="75" xfId="0" applyNumberFormat="1" applyFont="1" applyFill="1" applyBorder="1" applyAlignment="1">
      <alignment horizontal="center" vertical="center" wrapText="1"/>
    </xf>
    <xf numFmtId="49" fontId="1" fillId="9" borderId="66" xfId="0" applyNumberFormat="1" applyFont="1" applyFill="1" applyBorder="1" applyAlignment="1">
      <alignment horizontal="center" vertical="center" wrapText="1"/>
    </xf>
    <xf numFmtId="49" fontId="1" fillId="9" borderId="74" xfId="0" applyNumberFormat="1" applyFont="1" applyFill="1" applyBorder="1" applyAlignment="1">
      <alignment horizontal="center" vertical="center" wrapText="1"/>
    </xf>
    <xf numFmtId="0" fontId="7" fillId="5" borderId="50" xfId="0" applyFont="1" applyFill="1" applyBorder="1" applyAlignment="1">
      <alignment horizontal="left" vertical="center" wrapText="1"/>
    </xf>
    <xf numFmtId="0" fontId="1" fillId="9" borderId="75" xfId="0" applyFont="1" applyFill="1" applyBorder="1" applyAlignment="1">
      <alignment horizontal="left" vertical="center" wrapText="1"/>
    </xf>
    <xf numFmtId="0" fontId="1" fillId="9" borderId="66" xfId="0" applyFont="1" applyFill="1" applyBorder="1" applyAlignment="1">
      <alignment horizontal="left" vertical="center" wrapText="1"/>
    </xf>
    <xf numFmtId="0" fontId="1" fillId="9" borderId="74" xfId="0" applyFont="1" applyFill="1" applyBorder="1" applyAlignment="1">
      <alignment horizontal="left" vertical="center" wrapText="1"/>
    </xf>
    <xf numFmtId="0" fontId="1" fillId="13" borderId="57" xfId="0" applyFont="1" applyFill="1" applyBorder="1" applyAlignment="1">
      <alignment horizontal="center" vertical="center" wrapText="1"/>
    </xf>
    <xf numFmtId="0" fontId="1" fillId="13" borderId="23" xfId="0" applyFont="1" applyFill="1" applyBorder="1" applyAlignment="1">
      <alignment horizontal="center" vertical="center"/>
    </xf>
    <xf numFmtId="0" fontId="1" fillId="13" borderId="67" xfId="0" applyFont="1" applyFill="1" applyBorder="1" applyAlignment="1">
      <alignment horizontal="center" vertical="center"/>
    </xf>
    <xf numFmtId="0" fontId="1" fillId="13" borderId="19" xfId="0" applyFont="1" applyFill="1" applyBorder="1" applyAlignment="1">
      <alignment horizontal="center" vertical="center"/>
    </xf>
    <xf numFmtId="0" fontId="1" fillId="13" borderId="49" xfId="0" applyFont="1" applyFill="1" applyBorder="1" applyAlignment="1">
      <alignment horizontal="center" vertical="center"/>
    </xf>
    <xf numFmtId="0" fontId="7" fillId="13" borderId="24" xfId="0" applyFont="1" applyFill="1" applyBorder="1" applyAlignment="1">
      <alignment horizontal="center" vertical="center" wrapText="1"/>
    </xf>
    <xf numFmtId="0" fontId="7" fillId="13" borderId="79"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11" xfId="0" applyFont="1" applyFill="1" applyBorder="1" applyAlignment="1">
      <alignment horizontal="center" vertical="center" wrapText="1"/>
    </xf>
    <xf numFmtId="0" fontId="7" fillId="13" borderId="12" xfId="0" applyFont="1" applyFill="1" applyBorder="1" applyAlignment="1">
      <alignment horizontal="center" vertical="center" wrapText="1"/>
    </xf>
    <xf numFmtId="0" fontId="7" fillId="13" borderId="13" xfId="0" applyFont="1" applyFill="1" applyBorder="1" applyAlignment="1">
      <alignment horizontal="center" vertical="center" wrapText="1"/>
    </xf>
    <xf numFmtId="0" fontId="3" fillId="0" borderId="76" xfId="0" applyFont="1" applyBorder="1" applyAlignment="1">
      <alignment vertical="center" wrapText="1"/>
    </xf>
    <xf numFmtId="0" fontId="3" fillId="0" borderId="63" xfId="0" applyFont="1" applyBorder="1" applyAlignment="1">
      <alignment vertical="center" wrapText="1"/>
    </xf>
    <xf numFmtId="0" fontId="3" fillId="0" borderId="62" xfId="0" applyFont="1" applyBorder="1" applyAlignment="1">
      <alignment horizontal="left" vertical="center" wrapText="1"/>
    </xf>
    <xf numFmtId="0" fontId="3" fillId="0" borderId="62" xfId="0" applyFont="1" applyBorder="1" applyAlignment="1">
      <alignment vertical="center"/>
    </xf>
    <xf numFmtId="0" fontId="3" fillId="0" borderId="62" xfId="0" applyFont="1" applyBorder="1" applyAlignment="1">
      <alignment vertical="center" wrapText="1"/>
    </xf>
    <xf numFmtId="0" fontId="3" fillId="0" borderId="80" xfId="0" applyFont="1" applyBorder="1" applyAlignment="1">
      <alignment vertical="center" wrapText="1"/>
    </xf>
    <xf numFmtId="0" fontId="2" fillId="5" borderId="24" xfId="0" applyFont="1" applyFill="1" applyBorder="1" applyAlignment="1">
      <alignment horizontal="center"/>
    </xf>
    <xf numFmtId="0" fontId="2" fillId="5" borderId="35" xfId="0" applyFont="1" applyFill="1" applyBorder="1" applyAlignment="1">
      <alignment horizontal="left" vertical="center" wrapText="1"/>
    </xf>
    <xf numFmtId="0" fontId="3" fillId="0" borderId="53" xfId="0" applyFont="1" applyBorder="1" applyAlignment="1">
      <alignment vertical="center"/>
    </xf>
    <xf numFmtId="0" fontId="3" fillId="0" borderId="43" xfId="0" applyFont="1" applyBorder="1" applyAlignment="1">
      <alignment horizontal="left" vertical="center"/>
    </xf>
    <xf numFmtId="0" fontId="3" fillId="0" borderId="43" xfId="0" applyFont="1" applyBorder="1" applyAlignment="1">
      <alignment vertical="center" wrapText="1"/>
    </xf>
    <xf numFmtId="0" fontId="3" fillId="0" borderId="45" xfId="0" applyFont="1" applyBorder="1" applyAlignment="1">
      <alignment vertical="center" wrapText="1"/>
    </xf>
    <xf numFmtId="9" fontId="2" fillId="13" borderId="35" xfId="0" applyNumberFormat="1" applyFont="1" applyFill="1" applyBorder="1" applyAlignment="1">
      <alignment horizontal="center" vertical="center" wrapText="1"/>
    </xf>
    <xf numFmtId="0" fontId="1" fillId="13" borderId="36" xfId="0" applyFont="1" applyFill="1" applyBorder="1" applyAlignment="1">
      <alignment horizontal="center" vertical="center"/>
    </xf>
    <xf numFmtId="0" fontId="1" fillId="13" borderId="50" xfId="0" applyFont="1" applyFill="1"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left" vertical="justify" wrapText="1"/>
    </xf>
    <xf numFmtId="0" fontId="2" fillId="0" borderId="0" xfId="0" applyFont="1" applyAlignment="1">
      <alignment horizontal="center" wrapText="1"/>
    </xf>
    <xf numFmtId="0" fontId="15" fillId="0" borderId="0" xfId="2" applyFont="1" applyAlignment="1">
      <alignment horizontal="center"/>
    </xf>
    <xf numFmtId="0" fontId="1" fillId="13" borderId="24" xfId="0" applyFont="1" applyFill="1" applyBorder="1" applyAlignment="1">
      <alignment horizontal="center" vertical="center" wrapText="1"/>
    </xf>
    <xf numFmtId="0" fontId="1" fillId="13" borderId="26" xfId="0" applyFont="1" applyFill="1" applyBorder="1" applyAlignment="1">
      <alignment horizontal="center" vertical="center" wrapText="1"/>
    </xf>
    <xf numFmtId="0" fontId="5" fillId="0" borderId="0" xfId="0" applyFont="1" applyAlignment="1">
      <alignment horizontal="center" vertical="justify"/>
    </xf>
    <xf numFmtId="0" fontId="3" fillId="0" borderId="74" xfId="0" applyFont="1" applyBorder="1" applyAlignment="1">
      <alignment horizontal="left" vertical="center" wrapText="1"/>
    </xf>
    <xf numFmtId="0" fontId="2" fillId="0" borderId="0" xfId="0" applyFont="1" applyAlignment="1">
      <alignment horizontal="right"/>
    </xf>
    <xf numFmtId="0" fontId="3" fillId="0" borderId="0" xfId="0" applyFont="1" applyAlignment="1">
      <alignment horizontal="center"/>
    </xf>
    <xf numFmtId="0" fontId="3" fillId="13" borderId="16" xfId="0" applyFont="1" applyFill="1" applyBorder="1" applyAlignment="1">
      <alignment horizontal="center"/>
    </xf>
    <xf numFmtId="0" fontId="3" fillId="13" borderId="7" xfId="0" applyFont="1" applyFill="1" applyBorder="1"/>
    <xf numFmtId="0" fontId="2" fillId="13" borderId="2" xfId="0" applyFont="1" applyFill="1" applyBorder="1" applyAlignment="1">
      <alignment horizontal="center" vertical="center"/>
    </xf>
    <xf numFmtId="0" fontId="2" fillId="13" borderId="2" xfId="0" applyFont="1" applyFill="1" applyBorder="1" applyAlignment="1">
      <alignment horizontal="center" vertical="center" wrapText="1"/>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0" borderId="0" xfId="0" applyFont="1" applyAlignment="1">
      <alignment horizontal="center" vertical="center"/>
    </xf>
    <xf numFmtId="0" fontId="2" fillId="0" borderId="6" xfId="0" applyFont="1" applyBorder="1"/>
    <xf numFmtId="0" fontId="3" fillId="0" borderId="14" xfId="0" applyFont="1" applyBorder="1"/>
    <xf numFmtId="0" fontId="3" fillId="0" borderId="15" xfId="0" applyFont="1" applyBorder="1"/>
    <xf numFmtId="0" fontId="3" fillId="0" borderId="16" xfId="0" applyFont="1" applyBorder="1" applyAlignment="1">
      <alignment horizontal="center"/>
    </xf>
    <xf numFmtId="0" fontId="3" fillId="0" borderId="7" xfId="0" applyFont="1" applyBorder="1" applyAlignment="1">
      <alignment wrapText="1"/>
    </xf>
    <xf numFmtId="0" fontId="3" fillId="8" borderId="15" xfId="0" applyFont="1" applyFill="1" applyBorder="1"/>
    <xf numFmtId="0" fontId="3" fillId="0" borderId="9" xfId="0" applyFont="1" applyBorder="1" applyAlignment="1">
      <alignment horizontal="center"/>
    </xf>
    <xf numFmtId="0" fontId="3" fillId="0" borderId="44" xfId="0" applyFont="1" applyBorder="1"/>
    <xf numFmtId="0" fontId="3" fillId="0" borderId="1" xfId="0" applyFont="1" applyBorder="1"/>
    <xf numFmtId="0" fontId="3" fillId="8" borderId="1" xfId="0" applyFont="1" applyFill="1" applyBorder="1"/>
    <xf numFmtId="0" fontId="3" fillId="0" borderId="11" xfId="0" applyFont="1" applyBorder="1" applyAlignment="1">
      <alignment horizontal="center"/>
    </xf>
    <xf numFmtId="0" fontId="3" fillId="0" borderId="73" xfId="0" applyFont="1" applyBorder="1"/>
    <xf numFmtId="0" fontId="3" fillId="0" borderId="12" xfId="0" applyFont="1" applyBorder="1"/>
    <xf numFmtId="0" fontId="3" fillId="0" borderId="13" xfId="0" applyFont="1" applyBorder="1"/>
    <xf numFmtId="0" fontId="2" fillId="4" borderId="17" xfId="0" applyFont="1" applyFill="1" applyBorder="1" applyAlignment="1">
      <alignment horizontal="center"/>
    </xf>
    <xf numFmtId="0" fontId="2" fillId="4" borderId="18" xfId="0" applyFont="1" applyFill="1" applyBorder="1" applyAlignment="1">
      <alignment wrapText="1"/>
    </xf>
    <xf numFmtId="0" fontId="2" fillId="0" borderId="3" xfId="0" applyFont="1" applyBorder="1" applyAlignment="1">
      <alignment horizontal="center"/>
    </xf>
    <xf numFmtId="0" fontId="2" fillId="0" borderId="4" xfId="0" applyFont="1" applyBorder="1" applyAlignment="1">
      <alignment wrapText="1"/>
    </xf>
    <xf numFmtId="0" fontId="2" fillId="0" borderId="4" xfId="0" applyFont="1" applyBorder="1"/>
    <xf numFmtId="9" fontId="2" fillId="0" borderId="5" xfId="0" applyNumberFormat="1" applyFont="1" applyBorder="1"/>
    <xf numFmtId="0" fontId="2" fillId="0" borderId="16" xfId="0" applyFont="1" applyBorder="1"/>
    <xf numFmtId="0" fontId="3" fillId="0" borderId="28" xfId="0" applyFont="1" applyBorder="1"/>
    <xf numFmtId="0" fontId="3" fillId="0" borderId="7" xfId="0" applyFont="1" applyBorder="1"/>
    <xf numFmtId="0" fontId="2" fillId="0" borderId="9" xfId="0" applyFont="1" applyBorder="1" applyAlignment="1">
      <alignment horizontal="center"/>
    </xf>
    <xf numFmtId="0" fontId="2" fillId="0" borderId="44" xfId="0" applyFont="1" applyBorder="1"/>
    <xf numFmtId="0" fontId="2" fillId="0" borderId="1" xfId="0" applyFont="1" applyBorder="1"/>
    <xf numFmtId="0" fontId="2" fillId="0" borderId="10" xfId="0" applyFont="1" applyBorder="1"/>
    <xf numFmtId="0" fontId="2" fillId="8" borderId="1" xfId="0" applyFont="1" applyFill="1" applyBorder="1"/>
    <xf numFmtId="0" fontId="2" fillId="4" borderId="24" xfId="0" applyFont="1" applyFill="1" applyBorder="1" applyAlignment="1">
      <alignment horizontal="center"/>
    </xf>
    <xf numFmtId="0" fontId="2" fillId="4" borderId="40" xfId="0" applyFont="1" applyFill="1" applyBorder="1"/>
    <xf numFmtId="0" fontId="2" fillId="4" borderId="25" xfId="0" applyFont="1" applyFill="1" applyBorder="1"/>
    <xf numFmtId="9" fontId="2" fillId="4" borderId="26" xfId="0" applyNumberFormat="1" applyFont="1" applyFill="1" applyBorder="1"/>
    <xf numFmtId="0" fontId="2" fillId="0" borderId="17" xfId="0" applyFont="1" applyBorder="1" applyAlignment="1">
      <alignment horizontal="center"/>
    </xf>
    <xf numFmtId="0" fontId="2" fillId="0" borderId="42" xfId="0" applyFont="1" applyBorder="1"/>
    <xf numFmtId="0" fontId="2" fillId="0" borderId="18" xfId="0" applyFont="1" applyBorder="1"/>
    <xf numFmtId="0" fontId="2" fillId="0" borderId="22" xfId="0" applyFont="1" applyBorder="1"/>
    <xf numFmtId="0" fontId="2" fillId="0" borderId="24" xfId="0" applyFont="1" applyBorder="1" applyAlignment="1">
      <alignment horizontal="center"/>
    </xf>
    <xf numFmtId="0" fontId="2" fillId="0" borderId="40" xfId="0" applyFont="1" applyBorder="1"/>
    <xf numFmtId="0" fontId="2" fillId="0" borderId="25" xfId="0" applyFont="1" applyBorder="1"/>
    <xf numFmtId="9" fontId="2" fillId="0" borderId="26" xfId="0" applyNumberFormat="1" applyFont="1" applyBorder="1"/>
    <xf numFmtId="0" fontId="2" fillId="4" borderId="23" xfId="0" applyFont="1" applyFill="1" applyBorder="1" applyAlignment="1">
      <alignment horizontal="center"/>
    </xf>
    <xf numFmtId="0" fontId="2" fillId="4" borderId="49" xfId="0" applyFont="1" applyFill="1" applyBorder="1" applyAlignment="1">
      <alignment wrapText="1"/>
    </xf>
    <xf numFmtId="0" fontId="2" fillId="4" borderId="48" xfId="0" applyFont="1" applyFill="1" applyBorder="1"/>
    <xf numFmtId="0" fontId="2" fillId="4" borderId="49" xfId="0" applyFont="1" applyFill="1" applyBorder="1"/>
    <xf numFmtId="9" fontId="2" fillId="4" borderId="19" xfId="0" applyNumberFormat="1" applyFont="1" applyFill="1" applyBorder="1"/>
    <xf numFmtId="0" fontId="2" fillId="4" borderId="11" xfId="0" applyFont="1" applyFill="1" applyBorder="1" applyAlignment="1">
      <alignment horizontal="center"/>
    </xf>
    <xf numFmtId="0" fontId="2" fillId="4" borderId="12" xfId="0" applyFont="1" applyFill="1" applyBorder="1"/>
    <xf numFmtId="9" fontId="2" fillId="4" borderId="13" xfId="0" applyNumberFormat="1" applyFont="1" applyFill="1" applyBorder="1"/>
    <xf numFmtId="0" fontId="56" fillId="0" borderId="0" xfId="0" applyFont="1" applyAlignment="1">
      <alignment vertical="center"/>
    </xf>
    <xf numFmtId="0" fontId="56" fillId="0" borderId="0" xfId="0" applyFont="1"/>
    <xf numFmtId="0" fontId="47" fillId="0" borderId="0" xfId="0" applyFont="1" applyAlignment="1">
      <alignment horizontal="right"/>
    </xf>
    <xf numFmtId="0" fontId="3" fillId="0" borderId="0" xfId="0" applyFont="1" applyAlignment="1">
      <alignment horizontal="right" vertical="center" wrapText="1"/>
    </xf>
    <xf numFmtId="0" fontId="3" fillId="0" borderId="0" xfId="3" applyFont="1" applyAlignment="1">
      <alignment horizontal="right"/>
    </xf>
    <xf numFmtId="0" fontId="1" fillId="4" borderId="38" xfId="0" applyFont="1" applyFill="1" applyBorder="1" applyAlignment="1">
      <alignment horizontal="center"/>
    </xf>
    <xf numFmtId="0" fontId="2" fillId="0" borderId="60" xfId="0" applyFont="1" applyBorder="1" applyAlignment="1">
      <alignment horizontal="left" vertical="center"/>
    </xf>
    <xf numFmtId="0" fontId="3" fillId="0" borderId="12" xfId="0" applyFont="1" applyBorder="1" applyAlignment="1">
      <alignment vertical="center" wrapText="1"/>
    </xf>
    <xf numFmtId="0" fontId="3" fillId="0" borderId="66" xfId="0" applyFont="1" applyBorder="1" applyAlignment="1">
      <alignment horizontal="center" vertical="center"/>
    </xf>
    <xf numFmtId="0" fontId="3" fillId="0" borderId="66" xfId="0" applyFont="1" applyBorder="1" applyAlignment="1">
      <alignment horizontal="left" vertical="center" wrapText="1"/>
    </xf>
    <xf numFmtId="0" fontId="3" fillId="0" borderId="74" xfId="0" applyFont="1" applyBorder="1" applyAlignment="1">
      <alignment horizontal="center" vertical="center"/>
    </xf>
    <xf numFmtId="0" fontId="3" fillId="0" borderId="1" xfId="0" applyFont="1" applyBorder="1" applyAlignment="1">
      <alignment horizontal="left" vertical="center" wrapText="1"/>
    </xf>
    <xf numFmtId="0" fontId="2" fillId="0" borderId="52" xfId="0" applyFont="1" applyBorder="1" applyAlignment="1">
      <alignment vertical="center"/>
    </xf>
    <xf numFmtId="0" fontId="2" fillId="0" borderId="52" xfId="0" applyFont="1" applyBorder="1" applyAlignment="1">
      <alignment horizontal="left" vertical="center"/>
    </xf>
    <xf numFmtId="0" fontId="3" fillId="0" borderId="65" xfId="0" applyFont="1" applyBorder="1" applyAlignment="1">
      <alignment horizontal="left" vertical="center"/>
    </xf>
    <xf numFmtId="0" fontId="3" fillId="0" borderId="12" xfId="0" applyFont="1" applyBorder="1" applyAlignment="1">
      <alignment horizontal="left" vertical="center" wrapText="1"/>
    </xf>
    <xf numFmtId="0" fontId="2" fillId="5" borderId="14"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33" fillId="5" borderId="6" xfId="0" applyFont="1" applyFill="1" applyBorder="1" applyAlignment="1">
      <alignment horizontal="center" vertical="center" wrapText="1"/>
    </xf>
    <xf numFmtId="0" fontId="33" fillId="5" borderId="14" xfId="0" applyFont="1" applyFill="1" applyBorder="1" applyAlignment="1">
      <alignment horizontal="center" vertical="center" wrapText="1"/>
    </xf>
    <xf numFmtId="0" fontId="33" fillId="5" borderId="15"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horizontal="left" vertical="center" wrapText="1"/>
    </xf>
    <xf numFmtId="0" fontId="3" fillId="0" borderId="17" xfId="0" applyFont="1" applyBorder="1" applyAlignment="1">
      <alignment horizontal="center" vertical="center" wrapText="1"/>
    </xf>
    <xf numFmtId="0" fontId="3" fillId="0" borderId="18" xfId="0" applyFont="1" applyBorder="1" applyAlignment="1">
      <alignment horizontal="left" vertical="center" wrapText="1"/>
    </xf>
    <xf numFmtId="0" fontId="3" fillId="0" borderId="9" xfId="0" applyFont="1" applyBorder="1" applyAlignment="1">
      <alignment horizontal="center" vertical="center" wrapText="1"/>
    </xf>
    <xf numFmtId="0" fontId="3" fillId="0" borderId="1" xfId="0" applyFont="1" applyBorder="1" applyAlignment="1">
      <alignment horizontal="left" vertical="top" wrapText="1"/>
    </xf>
    <xf numFmtId="0" fontId="3" fillId="0" borderId="11" xfId="0" applyFont="1" applyBorder="1" applyAlignment="1">
      <alignment horizontal="center" vertical="center" wrapText="1"/>
    </xf>
    <xf numFmtId="0" fontId="23" fillId="0" borderId="0" xfId="0" applyFont="1" applyAlignment="1">
      <alignment vertical="center"/>
    </xf>
    <xf numFmtId="0" fontId="2" fillId="5" borderId="38" xfId="0" applyFont="1" applyFill="1" applyBorder="1" applyAlignment="1">
      <alignment horizontal="center" wrapText="1"/>
    </xf>
    <xf numFmtId="0" fontId="2" fillId="5" borderId="3" xfId="0" applyFont="1" applyFill="1" applyBorder="1" applyAlignment="1">
      <alignment horizontal="center"/>
    </xf>
    <xf numFmtId="0" fontId="33" fillId="5" borderId="50" xfId="0" applyFont="1" applyFill="1" applyBorder="1" applyAlignment="1">
      <alignment horizontal="center" vertical="center"/>
    </xf>
    <xf numFmtId="0" fontId="33" fillId="5" borderId="29" xfId="0" applyFont="1" applyFill="1" applyBorder="1" applyAlignment="1">
      <alignment horizontal="center" vertical="center"/>
    </xf>
    <xf numFmtId="0" fontId="3" fillId="5" borderId="39" xfId="0" applyFont="1" applyFill="1" applyBorder="1" applyAlignment="1">
      <alignment horizontal="center" vertical="center"/>
    </xf>
    <xf numFmtId="0" fontId="3" fillId="5" borderId="39" xfId="0" applyFont="1" applyFill="1" applyBorder="1" applyAlignment="1">
      <alignment vertical="center" wrapText="1"/>
    </xf>
    <xf numFmtId="0" fontId="3" fillId="5" borderId="52" xfId="0" applyFont="1" applyFill="1" applyBorder="1" applyAlignment="1">
      <alignment vertical="center"/>
    </xf>
    <xf numFmtId="0" fontId="3" fillId="0" borderId="77" xfId="0" applyFont="1" applyBorder="1" applyAlignment="1">
      <alignment horizontal="center" vertical="center"/>
    </xf>
    <xf numFmtId="0" fontId="3" fillId="0" borderId="17" xfId="0" applyFont="1" applyBorder="1" applyAlignment="1">
      <alignment horizontal="left" vertical="center" wrapText="1"/>
    </xf>
    <xf numFmtId="0" fontId="3" fillId="0" borderId="41" xfId="0" applyFont="1" applyBorder="1" applyAlignment="1">
      <alignment vertical="center"/>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3" fillId="0" borderId="54" xfId="0" applyFont="1" applyBorder="1" applyAlignment="1">
      <alignment vertical="center"/>
    </xf>
    <xf numFmtId="0" fontId="2" fillId="5" borderId="50" xfId="0" applyFont="1" applyFill="1" applyBorder="1" applyAlignment="1">
      <alignment horizontal="center" wrapText="1"/>
    </xf>
    <xf numFmtId="0" fontId="2" fillId="5" borderId="6" xfId="0" applyFont="1" applyFill="1" applyBorder="1" applyAlignment="1">
      <alignment horizontal="center"/>
    </xf>
    <xf numFmtId="0" fontId="33" fillId="5" borderId="29" xfId="0" applyFont="1" applyFill="1" applyBorder="1" applyAlignment="1">
      <alignment horizontal="center" vertical="center" wrapText="1"/>
    </xf>
    <xf numFmtId="0" fontId="3" fillId="0" borderId="75" xfId="0" applyFont="1" applyBorder="1" applyAlignment="1">
      <alignment horizontal="center" vertical="center"/>
    </xf>
    <xf numFmtId="0" fontId="3" fillId="0" borderId="75" xfId="0" applyFont="1" applyBorder="1" applyAlignment="1">
      <alignment vertical="center" wrapText="1"/>
    </xf>
    <xf numFmtId="0" fontId="3" fillId="0" borderId="53" xfId="0" applyFont="1" applyBorder="1" applyAlignment="1">
      <alignment vertical="center" wrapText="1"/>
    </xf>
    <xf numFmtId="0" fontId="3" fillId="0" borderId="66" xfId="0" applyFont="1" applyBorder="1" applyAlignment="1">
      <alignment vertical="center" wrapText="1"/>
    </xf>
    <xf numFmtId="0" fontId="3" fillId="0" borderId="74" xfId="0" applyFont="1" applyBorder="1" applyAlignment="1">
      <alignment vertical="center" wrapText="1"/>
    </xf>
    <xf numFmtId="0" fontId="3" fillId="0" borderId="54" xfId="0" applyFont="1" applyBorder="1" applyAlignment="1">
      <alignment vertical="center" wrapText="1"/>
    </xf>
    <xf numFmtId="0" fontId="3" fillId="0" borderId="45" xfId="0" applyFont="1" applyBorder="1" applyAlignment="1">
      <alignment horizontal="left" wrapText="1"/>
    </xf>
    <xf numFmtId="0" fontId="3" fillId="5" borderId="50" xfId="0" applyFont="1" applyFill="1" applyBorder="1" applyAlignment="1">
      <alignment horizontal="center" vertical="center" wrapText="1"/>
    </xf>
    <xf numFmtId="0" fontId="3" fillId="0" borderId="57" xfId="0" applyFont="1" applyBorder="1" applyAlignment="1">
      <alignment horizontal="left" wrapText="1"/>
    </xf>
    <xf numFmtId="0" fontId="3" fillId="0" borderId="41" xfId="0" applyFont="1" applyBorder="1" applyAlignment="1">
      <alignment wrapText="1"/>
    </xf>
    <xf numFmtId="0" fontId="3" fillId="0" borderId="43" xfId="0" applyFont="1" applyBorder="1" applyAlignment="1">
      <alignment horizontal="justify" wrapText="1"/>
    </xf>
    <xf numFmtId="0" fontId="2" fillId="13" borderId="38" xfId="0" applyFont="1" applyFill="1" applyBorder="1" applyAlignment="1">
      <alignment horizontal="left" wrapText="1"/>
    </xf>
    <xf numFmtId="0" fontId="3" fillId="0" borderId="44" xfId="0" applyFont="1" applyBorder="1" applyAlignment="1">
      <alignment horizontal="justify" vertical="center" wrapText="1"/>
    </xf>
    <xf numFmtId="0" fontId="12" fillId="0" borderId="41" xfId="0" applyFont="1" applyBorder="1" applyAlignment="1">
      <alignment horizontal="justify" vertical="justify" wrapText="1"/>
    </xf>
    <xf numFmtId="0" fontId="12" fillId="0" borderId="43" xfId="0" applyFont="1" applyBorder="1" applyAlignment="1">
      <alignment horizontal="justify" vertical="justify" wrapText="1"/>
    </xf>
    <xf numFmtId="0" fontId="12" fillId="0" borderId="45" xfId="0" applyFont="1" applyBorder="1" applyAlignment="1">
      <alignment horizontal="justify" vertical="justify" wrapText="1"/>
    </xf>
    <xf numFmtId="0" fontId="15" fillId="0" borderId="39" xfId="0" applyFont="1" applyBorder="1" applyAlignment="1">
      <alignment horizontal="justify" vertical="justify" wrapText="1"/>
    </xf>
    <xf numFmtId="0" fontId="3" fillId="0" borderId="77" xfId="0" applyFont="1" applyBorder="1" applyAlignment="1">
      <alignment horizontal="left" wrapText="1"/>
    </xf>
    <xf numFmtId="0" fontId="3" fillId="0" borderId="32" xfId="0" applyFont="1" applyBorder="1" applyAlignment="1">
      <alignment horizontal="left" wrapText="1"/>
    </xf>
    <xf numFmtId="0" fontId="2" fillId="0" borderId="36" xfId="0" applyFont="1" applyBorder="1"/>
    <xf numFmtId="0" fontId="2" fillId="0" borderId="38" xfId="0" applyFont="1" applyBorder="1" applyAlignment="1">
      <alignment horizontal="right" vertical="top"/>
    </xf>
    <xf numFmtId="0" fontId="3" fillId="9" borderId="55" xfId="0" applyFont="1" applyFill="1" applyBorder="1" applyAlignment="1">
      <alignment vertical="center" wrapText="1"/>
    </xf>
    <xf numFmtId="0" fontId="3" fillId="9" borderId="62" xfId="0" applyFont="1" applyFill="1" applyBorder="1" applyAlignment="1">
      <alignment vertical="center" wrapText="1"/>
    </xf>
    <xf numFmtId="0" fontId="3" fillId="9" borderId="56" xfId="0" applyFont="1" applyFill="1" applyBorder="1" applyAlignment="1">
      <alignment vertical="center" wrapText="1"/>
    </xf>
    <xf numFmtId="0" fontId="3" fillId="9" borderId="53" xfId="0" applyFont="1" applyFill="1" applyBorder="1" applyAlignment="1">
      <alignment vertical="center" wrapText="1"/>
    </xf>
    <xf numFmtId="0" fontId="3" fillId="9" borderId="43" xfId="0" applyFont="1" applyFill="1" applyBorder="1" applyAlignment="1">
      <alignment vertical="center" wrapText="1"/>
    </xf>
    <xf numFmtId="0" fontId="3" fillId="9" borderId="54" xfId="0" applyFont="1" applyFill="1" applyBorder="1" applyAlignment="1">
      <alignment vertical="center" wrapText="1"/>
    </xf>
    <xf numFmtId="0" fontId="59" fillId="0" borderId="0" xfId="0" applyFont="1" applyAlignment="1">
      <alignment horizontal="justify" vertical="center"/>
    </xf>
    <xf numFmtId="0" fontId="3" fillId="0" borderId="0" xfId="0" applyFont="1" applyAlignment="1">
      <alignment horizontal="justify" vertical="center"/>
    </xf>
    <xf numFmtId="0" fontId="61" fillId="0" borderId="0" xfId="0" applyFont="1" applyAlignment="1">
      <alignment vertical="center"/>
    </xf>
    <xf numFmtId="3" fontId="35" fillId="5" borderId="60" xfId="0" applyNumberFormat="1" applyFont="1" applyFill="1" applyBorder="1" applyAlignment="1">
      <alignment horizontal="left" vertical="center"/>
    </xf>
    <xf numFmtId="10" fontId="39" fillId="0" borderId="52" xfId="0" applyNumberFormat="1" applyFont="1" applyBorder="1" applyAlignment="1">
      <alignment vertical="center"/>
    </xf>
    <xf numFmtId="10" fontId="39" fillId="0" borderId="52" xfId="0" applyNumberFormat="1" applyFont="1" applyBorder="1" applyAlignment="1">
      <alignment horizontal="right" vertical="center"/>
    </xf>
    <xf numFmtId="165" fontId="35" fillId="0" borderId="52" xfId="0" applyNumberFormat="1" applyFont="1" applyBorder="1" applyAlignment="1">
      <alignment horizontal="right" vertical="center"/>
    </xf>
    <xf numFmtId="10" fontId="2" fillId="0" borderId="38" xfId="0" quotePrefix="1" applyNumberFormat="1" applyFont="1" applyBorder="1"/>
    <xf numFmtId="3" fontId="2" fillId="0" borderId="53" xfId="0" applyNumberFormat="1" applyFont="1" applyBorder="1"/>
    <xf numFmtId="0" fontId="1" fillId="0" borderId="41" xfId="0" applyFont="1" applyBorder="1" applyAlignment="1">
      <alignment horizontal="left"/>
    </xf>
    <xf numFmtId="0" fontId="1" fillId="0" borderId="57" xfId="0" applyFont="1" applyBorder="1" applyAlignment="1">
      <alignment horizontal="left"/>
    </xf>
    <xf numFmtId="10" fontId="29" fillId="0" borderId="63" xfId="0" applyNumberFormat="1" applyFont="1" applyBorder="1" applyAlignment="1">
      <alignment horizontal="right" vertical="center" wrapText="1"/>
    </xf>
    <xf numFmtId="10" fontId="29" fillId="0" borderId="80" xfId="0" applyNumberFormat="1" applyFont="1" applyBorder="1" applyAlignment="1">
      <alignment horizontal="right" vertical="center" wrapText="1"/>
    </xf>
    <xf numFmtId="10" fontId="1" fillId="0" borderId="36" xfId="0" applyNumberFormat="1" applyFont="1" applyBorder="1"/>
    <xf numFmtId="10" fontId="12" fillId="0" borderId="1" xfId="2" applyNumberFormat="1" applyFont="1" applyBorder="1" applyAlignment="1">
      <alignment horizontal="center" wrapText="1"/>
    </xf>
    <xf numFmtId="10" fontId="15" fillId="0" borderId="5" xfId="1" applyNumberFormat="1" applyFont="1" applyBorder="1"/>
    <xf numFmtId="10" fontId="2" fillId="4" borderId="22" xfId="0" applyNumberFormat="1" applyFont="1" applyFill="1" applyBorder="1"/>
    <xf numFmtId="3" fontId="1" fillId="0" borderId="0" xfId="0" applyNumberFormat="1" applyFont="1"/>
    <xf numFmtId="10" fontId="32" fillId="0" borderId="5" xfId="9" applyNumberFormat="1" applyFont="1" applyBorder="1" applyAlignment="1">
      <alignment horizontal="right" vertical="center"/>
    </xf>
    <xf numFmtId="0" fontId="31" fillId="0" borderId="18" xfId="9" applyFont="1" applyBorder="1" applyAlignment="1">
      <alignment horizontal="center" vertical="center"/>
    </xf>
    <xf numFmtId="0" fontId="31" fillId="0" borderId="1" xfId="9" applyFont="1" applyBorder="1" applyAlignment="1">
      <alignment horizontal="center" vertical="center"/>
    </xf>
    <xf numFmtId="0" fontId="2" fillId="8" borderId="13" xfId="3" applyFont="1" applyFill="1" applyBorder="1" applyAlignment="1">
      <alignment horizontal="right" vertical="center" wrapText="1"/>
    </xf>
    <xf numFmtId="0" fontId="2" fillId="0" borderId="12" xfId="3" applyFont="1" applyBorder="1" applyAlignment="1">
      <alignment horizontal="right" vertical="center" wrapText="1"/>
    </xf>
    <xf numFmtId="0" fontId="3" fillId="0" borderId="1" xfId="3" applyFont="1" applyBorder="1" applyAlignment="1">
      <alignment horizontal="right"/>
    </xf>
    <xf numFmtId="0" fontId="21" fillId="0" borderId="51" xfId="0" applyFont="1" applyBorder="1" applyAlignment="1">
      <alignment horizontal="right" vertical="justify" wrapText="1"/>
    </xf>
    <xf numFmtId="0" fontId="21" fillId="0" borderId="14" xfId="0" applyFont="1" applyBorder="1" applyAlignment="1">
      <alignment horizontal="right" vertical="justify" wrapText="1"/>
    </xf>
    <xf numFmtId="0" fontId="21" fillId="0" borderId="15" xfId="0" applyFont="1" applyBorder="1" applyAlignment="1">
      <alignment horizontal="right" vertical="justify" wrapText="1"/>
    </xf>
    <xf numFmtId="0" fontId="5" fillId="0" borderId="39" xfId="0" applyFont="1" applyBorder="1" applyAlignment="1">
      <alignment horizontal="right" vertical="top" wrapText="1"/>
    </xf>
    <xf numFmtId="0" fontId="5" fillId="0" borderId="36" xfId="0" applyFont="1" applyBorder="1" applyAlignment="1">
      <alignment horizontal="right" vertical="justify" wrapText="1"/>
    </xf>
    <xf numFmtId="10" fontId="35" fillId="0" borderId="62" xfId="0" applyNumberFormat="1" applyFont="1" applyBorder="1" applyAlignment="1">
      <alignment horizontal="right" vertical="center"/>
    </xf>
    <xf numFmtId="10" fontId="29" fillId="0" borderId="59" xfId="0" applyNumberFormat="1" applyFont="1" applyBorder="1" applyAlignment="1">
      <alignment horizontal="right" vertical="center" wrapText="1"/>
    </xf>
    <xf numFmtId="0" fontId="3" fillId="0" borderId="41" xfId="0" applyFont="1" applyBorder="1" applyAlignment="1">
      <alignment horizontal="center" vertical="center" wrapText="1"/>
    </xf>
    <xf numFmtId="0" fontId="3" fillId="0" borderId="43" xfId="0" applyFont="1" applyBorder="1"/>
    <xf numFmtId="0" fontId="3" fillId="0" borderId="54" xfId="0" applyFont="1" applyBorder="1"/>
    <xf numFmtId="0" fontId="3" fillId="0" borderId="72" xfId="0" applyFont="1" applyBorder="1" applyAlignment="1">
      <alignment horizontal="justify" vertical="center" wrapText="1"/>
    </xf>
    <xf numFmtId="0" fontId="3" fillId="0" borderId="40" xfId="0" applyFont="1" applyBorder="1" applyAlignment="1">
      <alignment horizontal="justify" vertical="center" wrapText="1"/>
    </xf>
    <xf numFmtId="9" fontId="35" fillId="0" borderId="11" xfId="0" applyNumberFormat="1" applyFont="1" applyBorder="1" applyAlignment="1">
      <alignment vertical="center"/>
    </xf>
    <xf numFmtId="9" fontId="7" fillId="5" borderId="57" xfId="0" applyNumberFormat="1" applyFont="1" applyFill="1" applyBorder="1" applyAlignment="1">
      <alignment vertical="center"/>
    </xf>
    <xf numFmtId="10" fontId="1" fillId="0" borderId="21" xfId="0" applyNumberFormat="1" applyFont="1" applyBorder="1" applyAlignment="1">
      <alignment horizontal="justify" vertical="center" wrapText="1"/>
    </xf>
    <xf numFmtId="0" fontId="3" fillId="0" borderId="1" xfId="0" applyFont="1" applyBorder="1" applyAlignment="1">
      <alignment horizontal="justify" vertical="center" wrapText="1"/>
    </xf>
    <xf numFmtId="164" fontId="7" fillId="0" borderId="3" xfId="12" applyFont="1" applyBorder="1" applyAlignment="1">
      <alignment vertical="center" wrapText="1"/>
    </xf>
    <xf numFmtId="164" fontId="35" fillId="0" borderId="4" xfId="12" applyFont="1" applyBorder="1" applyAlignment="1">
      <alignment vertical="center" wrapText="1"/>
    </xf>
    <xf numFmtId="164" fontId="35" fillId="0" borderId="5" xfId="12" applyFont="1" applyBorder="1" applyAlignment="1">
      <alignment vertical="center" wrapText="1"/>
    </xf>
    <xf numFmtId="164" fontId="35" fillId="5" borderId="29" xfId="12" applyFont="1" applyFill="1" applyBorder="1" applyAlignment="1">
      <alignment vertical="center" wrapText="1"/>
    </xf>
    <xf numFmtId="164" fontId="35" fillId="0" borderId="23" xfId="12" applyFont="1" applyBorder="1" applyAlignment="1">
      <alignment vertical="center" wrapText="1"/>
    </xf>
    <xf numFmtId="164" fontId="35" fillId="0" borderId="49" xfId="12" applyFont="1" applyBorder="1" applyAlignment="1">
      <alignment vertical="center" wrapText="1"/>
    </xf>
    <xf numFmtId="164" fontId="35" fillId="0" borderId="67" xfId="12" applyFont="1" applyBorder="1" applyAlignment="1">
      <alignment vertical="center" wrapText="1"/>
    </xf>
    <xf numFmtId="164" fontId="39" fillId="5" borderId="47" xfId="12" applyFont="1" applyFill="1" applyBorder="1" applyAlignment="1">
      <alignment vertical="center" wrapText="1"/>
    </xf>
    <xf numFmtId="164" fontId="35" fillId="5" borderId="23" xfId="12" applyFont="1" applyFill="1" applyBorder="1" applyAlignment="1">
      <alignment vertical="center" wrapText="1"/>
    </xf>
    <xf numFmtId="164" fontId="35" fillId="5" borderId="50" xfId="12" applyFont="1" applyFill="1" applyBorder="1" applyAlignment="1">
      <alignment vertical="center" wrapText="1"/>
    </xf>
    <xf numFmtId="164" fontId="35" fillId="5" borderId="3" xfId="12" applyFont="1" applyFill="1" applyBorder="1" applyAlignment="1">
      <alignment vertical="center" wrapText="1"/>
    </xf>
    <xf numFmtId="164" fontId="35" fillId="5" borderId="39" xfId="12" applyFont="1" applyFill="1" applyBorder="1" applyAlignment="1">
      <alignment vertical="center" wrapText="1"/>
    </xf>
    <xf numFmtId="164" fontId="39" fillId="5" borderId="38" xfId="12" applyFont="1" applyFill="1" applyBorder="1" applyAlignment="1">
      <alignment vertical="center" wrapText="1"/>
    </xf>
    <xf numFmtId="164" fontId="1" fillId="9" borderId="16" xfId="12" applyFont="1" applyFill="1" applyBorder="1" applyAlignment="1">
      <alignment vertical="center" wrapText="1"/>
    </xf>
    <xf numFmtId="164" fontId="35" fillId="0" borderId="7" xfId="12" applyFont="1" applyBorder="1" applyAlignment="1">
      <alignment vertical="center" wrapText="1"/>
    </xf>
    <xf numFmtId="164" fontId="35" fillId="0" borderId="8" xfId="12" applyFont="1" applyBorder="1" applyAlignment="1">
      <alignment vertical="center" wrapText="1"/>
    </xf>
    <xf numFmtId="164" fontId="35" fillId="5" borderId="60" xfId="12" applyFont="1" applyFill="1" applyBorder="1" applyAlignment="1">
      <alignment vertical="center" wrapText="1"/>
    </xf>
    <xf numFmtId="164" fontId="35" fillId="0" borderId="42" xfId="12" applyFont="1" applyBorder="1" applyAlignment="1">
      <alignment vertical="center" wrapText="1"/>
    </xf>
    <xf numFmtId="164" fontId="35" fillId="0" borderId="18" xfId="12" applyFont="1" applyBorder="1" applyAlignment="1">
      <alignment vertical="center" wrapText="1"/>
    </xf>
    <xf numFmtId="164" fontId="35" fillId="0" borderId="68" xfId="12" applyFont="1" applyBorder="1" applyAlignment="1">
      <alignment vertical="center" wrapText="1"/>
    </xf>
    <xf numFmtId="164" fontId="39" fillId="5" borderId="41" xfId="12" applyFont="1" applyFill="1" applyBorder="1" applyAlignment="1">
      <alignment vertical="center" wrapText="1"/>
    </xf>
    <xf numFmtId="164" fontId="1" fillId="9" borderId="9" xfId="12" applyFont="1" applyFill="1" applyBorder="1" applyAlignment="1">
      <alignment vertical="center" wrapText="1"/>
    </xf>
    <xf numFmtId="164" fontId="35" fillId="0" borderId="1" xfId="12" applyFont="1" applyBorder="1" applyAlignment="1">
      <alignment vertical="center" wrapText="1"/>
    </xf>
    <xf numFmtId="164" fontId="35" fillId="0" borderId="10" xfId="12" applyFont="1" applyBorder="1" applyAlignment="1">
      <alignment vertical="center" wrapText="1"/>
    </xf>
    <xf numFmtId="164" fontId="35" fillId="5" borderId="62" xfId="12" applyFont="1" applyFill="1" applyBorder="1" applyAlignment="1">
      <alignment vertical="center" wrapText="1"/>
    </xf>
    <xf numFmtId="164" fontId="35" fillId="0" borderId="44" xfId="12" applyFont="1" applyBorder="1" applyAlignment="1">
      <alignment vertical="center" wrapText="1"/>
    </xf>
    <xf numFmtId="164" fontId="35" fillId="0" borderId="61" xfId="12" applyFont="1" applyBorder="1" applyAlignment="1">
      <alignment vertical="center" wrapText="1"/>
    </xf>
    <xf numFmtId="164" fontId="1" fillId="9" borderId="20" xfId="12" applyFont="1" applyFill="1" applyBorder="1" applyAlignment="1">
      <alignment vertical="center" wrapText="1"/>
    </xf>
    <xf numFmtId="164" fontId="35" fillId="0" borderId="2" xfId="12" applyFont="1" applyBorder="1" applyAlignment="1">
      <alignment vertical="center" wrapText="1"/>
    </xf>
    <xf numFmtId="164" fontId="35" fillId="0" borderId="21" xfId="12" applyFont="1" applyBorder="1" applyAlignment="1">
      <alignment vertical="center" wrapText="1"/>
    </xf>
    <xf numFmtId="164" fontId="35" fillId="5" borderId="56" xfId="12" applyFont="1" applyFill="1" applyBorder="1" applyAlignment="1">
      <alignment vertical="center" wrapText="1"/>
    </xf>
    <xf numFmtId="164" fontId="35" fillId="0" borderId="46" xfId="12" applyFont="1" applyBorder="1" applyAlignment="1">
      <alignment vertical="center" wrapText="1"/>
    </xf>
    <xf numFmtId="164" fontId="35" fillId="0" borderId="64" xfId="12" applyFont="1" applyBorder="1" applyAlignment="1">
      <alignment vertical="center" wrapText="1"/>
    </xf>
    <xf numFmtId="164" fontId="7" fillId="0" borderId="6" xfId="12" applyFont="1" applyBorder="1" applyAlignment="1">
      <alignment vertical="center" wrapText="1"/>
    </xf>
    <xf numFmtId="164" fontId="35" fillId="0" borderId="14" xfId="12" applyFont="1" applyBorder="1" applyAlignment="1">
      <alignment vertical="center" wrapText="1"/>
    </xf>
    <xf numFmtId="164" fontId="35" fillId="0" borderId="15" xfId="12" applyFont="1" applyBorder="1" applyAlignment="1">
      <alignment vertical="center" wrapText="1"/>
    </xf>
    <xf numFmtId="164" fontId="35" fillId="5" borderId="31" xfId="12" applyFont="1" applyFill="1" applyBorder="1" applyAlignment="1">
      <alignment vertical="center" wrapText="1"/>
    </xf>
    <xf numFmtId="164" fontId="35" fillId="0" borderId="3" xfId="12" applyFont="1" applyBorder="1" applyAlignment="1">
      <alignment vertical="center" wrapText="1"/>
    </xf>
    <xf numFmtId="164" fontId="35" fillId="0" borderId="35" xfId="12" applyFont="1" applyBorder="1" applyAlignment="1">
      <alignment vertical="center" wrapText="1"/>
    </xf>
    <xf numFmtId="164" fontId="1" fillId="0" borderId="3" xfId="12" applyFont="1" applyBorder="1" applyAlignment="1">
      <alignment vertical="center" wrapText="1"/>
    </xf>
    <xf numFmtId="164" fontId="35" fillId="0" borderId="6" xfId="12" applyFont="1" applyBorder="1" applyAlignment="1">
      <alignment vertical="center" wrapText="1"/>
    </xf>
    <xf numFmtId="164" fontId="35" fillId="0" borderId="71" xfId="12" applyFont="1" applyBorder="1" applyAlignment="1">
      <alignment vertical="center" wrapText="1"/>
    </xf>
    <xf numFmtId="164" fontId="39" fillId="5" borderId="50" xfId="12" applyFont="1" applyFill="1" applyBorder="1" applyAlignment="1">
      <alignment vertical="center" wrapText="1"/>
    </xf>
    <xf numFmtId="164" fontId="39" fillId="5" borderId="57" xfId="12" applyFont="1" applyFill="1" applyBorder="1" applyAlignment="1">
      <alignment vertical="center" wrapText="1"/>
    </xf>
    <xf numFmtId="164" fontId="39" fillId="5" borderId="39" xfId="12" applyFont="1" applyFill="1" applyBorder="1" applyAlignment="1">
      <alignment vertical="center" wrapText="1"/>
    </xf>
    <xf numFmtId="164" fontId="48" fillId="5" borderId="50" xfId="12" applyFont="1" applyFill="1" applyBorder="1" applyAlignment="1">
      <alignment vertical="center" wrapText="1"/>
    </xf>
    <xf numFmtId="164" fontId="50" fillId="0" borderId="75" xfId="12" applyFont="1" applyBorder="1" applyAlignment="1">
      <alignment vertical="center" wrapText="1"/>
    </xf>
    <xf numFmtId="164" fontId="49" fillId="0" borderId="75" xfId="12" applyFont="1" applyBorder="1" applyAlignment="1">
      <alignment vertical="center"/>
    </xf>
    <xf numFmtId="164" fontId="49" fillId="0" borderId="53" xfId="12" applyFont="1" applyBorder="1" applyAlignment="1">
      <alignment vertical="center"/>
    </xf>
    <xf numFmtId="164" fontId="50" fillId="0" borderId="66" xfId="12" applyFont="1" applyBorder="1" applyAlignment="1">
      <alignment vertical="center" wrapText="1"/>
    </xf>
    <xf numFmtId="164" fontId="49" fillId="0" borderId="66" xfId="12" applyFont="1" applyBorder="1" applyAlignment="1">
      <alignment vertical="center"/>
    </xf>
    <xf numFmtId="164" fontId="49" fillId="0" borderId="43" xfId="12" applyFont="1" applyBorder="1" applyAlignment="1">
      <alignment vertical="center"/>
    </xf>
    <xf numFmtId="164" fontId="50" fillId="0" borderId="74" xfId="12" applyFont="1" applyBorder="1" applyAlignment="1">
      <alignment vertical="center" wrapText="1"/>
    </xf>
    <xf numFmtId="164" fontId="49" fillId="0" borderId="74" xfId="12" applyFont="1" applyBorder="1" applyAlignment="1">
      <alignment vertical="center"/>
    </xf>
    <xf numFmtId="164" fontId="49" fillId="0" borderId="54" xfId="12" applyFont="1" applyBorder="1" applyAlignment="1">
      <alignment vertical="center"/>
    </xf>
    <xf numFmtId="164" fontId="50" fillId="0" borderId="57" xfId="12" applyFont="1" applyBorder="1" applyAlignment="1">
      <alignment vertical="center" wrapText="1"/>
    </xf>
    <xf numFmtId="164" fontId="50" fillId="0" borderId="34" xfId="12" applyFont="1" applyBorder="1" applyAlignment="1">
      <alignment vertical="center" wrapText="1"/>
    </xf>
    <xf numFmtId="164" fontId="49" fillId="0" borderId="57" xfId="12" applyFont="1" applyBorder="1" applyAlignment="1">
      <alignment vertical="center"/>
    </xf>
    <xf numFmtId="164" fontId="49" fillId="0" borderId="34" xfId="12" applyFont="1" applyBorder="1" applyAlignment="1">
      <alignment vertical="center"/>
    </xf>
    <xf numFmtId="164" fontId="48" fillId="5" borderId="57" xfId="12" applyFont="1" applyFill="1" applyBorder="1" applyAlignment="1">
      <alignment vertical="center" wrapText="1"/>
    </xf>
    <xf numFmtId="164" fontId="3" fillId="0" borderId="38" xfId="12" applyFont="1" applyBorder="1" applyAlignment="1">
      <alignment horizontal="right" vertical="center" wrapText="1"/>
    </xf>
    <xf numFmtId="164" fontId="2" fillId="5" borderId="53" xfId="12" applyFont="1" applyFill="1" applyBorder="1" applyAlignment="1">
      <alignment horizontal="right" vertical="center" wrapText="1"/>
    </xf>
    <xf numFmtId="164" fontId="3" fillId="0" borderId="43" xfId="12" applyFont="1" applyBorder="1" applyAlignment="1">
      <alignment vertical="center"/>
    </xf>
    <xf numFmtId="164" fontId="2" fillId="5" borderId="57" xfId="12" applyFont="1" applyFill="1" applyBorder="1" applyAlignment="1">
      <alignment vertical="center"/>
    </xf>
    <xf numFmtId="164" fontId="63" fillId="0" borderId="16" xfId="12" applyFont="1" applyBorder="1"/>
    <xf numFmtId="164" fontId="63" fillId="0" borderId="7" xfId="12" applyFont="1" applyBorder="1"/>
    <xf numFmtId="164" fontId="7" fillId="5" borderId="8" xfId="12" applyFont="1" applyFill="1" applyBorder="1"/>
    <xf numFmtId="164" fontId="63" fillId="0" borderId="11" xfId="12" applyFont="1" applyBorder="1"/>
    <xf numFmtId="164" fontId="63" fillId="0" borderId="12" xfId="12" applyFont="1" applyBorder="1"/>
    <xf numFmtId="164" fontId="7" fillId="5" borderId="13" xfId="12" applyFont="1" applyFill="1" applyBorder="1"/>
    <xf numFmtId="164" fontId="7" fillId="5" borderId="24" xfId="12" applyFont="1" applyFill="1" applyBorder="1"/>
    <xf numFmtId="164" fontId="7" fillId="5" borderId="40" xfId="12" applyFont="1" applyFill="1" applyBorder="1"/>
    <xf numFmtId="164" fontId="7" fillId="5" borderId="34" xfId="12" applyFont="1" applyFill="1" applyBorder="1"/>
    <xf numFmtId="164" fontId="35" fillId="0" borderId="75" xfId="12" applyFont="1" applyBorder="1" applyAlignment="1">
      <alignment horizontal="center" vertical="center" wrapText="1"/>
    </xf>
    <xf numFmtId="164" fontId="35" fillId="0" borderId="16" xfId="12" applyFont="1" applyBorder="1" applyAlignment="1">
      <alignment horizontal="center" vertical="center" wrapText="1"/>
    </xf>
    <xf numFmtId="164" fontId="35" fillId="0" borderId="8" xfId="12" applyFont="1" applyBorder="1" applyAlignment="1">
      <alignment horizontal="center" vertical="center" wrapText="1"/>
    </xf>
    <xf numFmtId="164" fontId="7" fillId="5" borderId="60" xfId="12" applyFont="1" applyFill="1" applyBorder="1" applyAlignment="1">
      <alignment vertical="center"/>
    </xf>
    <xf numFmtId="164" fontId="35" fillId="0" borderId="78" xfId="12" applyFont="1" applyBorder="1" applyAlignment="1">
      <alignment horizontal="center" vertical="center" wrapText="1"/>
    </xf>
    <xf numFmtId="164" fontId="35" fillId="0" borderId="20" xfId="12" applyFont="1" applyBorder="1" applyAlignment="1">
      <alignment horizontal="center" vertical="center" wrapText="1"/>
    </xf>
    <xf numFmtId="164" fontId="35" fillId="0" borderId="21" xfId="12" applyFont="1" applyBorder="1" applyAlignment="1">
      <alignment horizontal="center" vertical="center" wrapText="1"/>
    </xf>
    <xf numFmtId="164" fontId="7" fillId="5" borderId="65" xfId="12" applyFont="1" applyFill="1" applyBorder="1" applyAlignment="1">
      <alignment vertical="center"/>
    </xf>
    <xf numFmtId="164" fontId="39" fillId="5" borderId="39" xfId="12" applyFont="1" applyFill="1" applyBorder="1" applyAlignment="1">
      <alignment horizontal="center" vertical="center" wrapText="1"/>
    </xf>
    <xf numFmtId="164" fontId="39" fillId="5" borderId="3" xfId="12" applyFont="1" applyFill="1" applyBorder="1" applyAlignment="1">
      <alignment horizontal="center" vertical="center" wrapText="1"/>
    </xf>
    <xf numFmtId="164" fontId="39" fillId="5" borderId="5" xfId="12" applyFont="1" applyFill="1" applyBorder="1" applyAlignment="1">
      <alignment horizontal="center" vertical="center" wrapText="1"/>
    </xf>
    <xf numFmtId="164" fontId="39" fillId="5" borderId="52" xfId="12" applyFont="1" applyFill="1" applyBorder="1" applyAlignment="1">
      <alignment horizontal="center" vertical="center" wrapText="1"/>
    </xf>
    <xf numFmtId="164" fontId="35" fillId="0" borderId="32" xfId="12" applyFont="1" applyBorder="1" applyAlignment="1">
      <alignment horizontal="center" vertical="center" wrapText="1"/>
    </xf>
    <xf numFmtId="164" fontId="35" fillId="0" borderId="24" xfId="12" applyFont="1" applyBorder="1" applyAlignment="1">
      <alignment horizontal="center" vertical="center" wrapText="1"/>
    </xf>
    <xf numFmtId="164" fontId="35" fillId="0" borderId="26" xfId="12" applyFont="1" applyBorder="1" applyAlignment="1">
      <alignment horizontal="center" vertical="center" wrapText="1"/>
    </xf>
    <xf numFmtId="164" fontId="1" fillId="0" borderId="34" xfId="12" applyFont="1" applyBorder="1"/>
    <xf numFmtId="164" fontId="7" fillId="0" borderId="17" xfId="12" applyFont="1" applyBorder="1"/>
    <xf numFmtId="164" fontId="7" fillId="0" borderId="18" xfId="12" applyFont="1" applyBorder="1"/>
    <xf numFmtId="164" fontId="7" fillId="13" borderId="22" xfId="12" applyFont="1" applyFill="1" applyBorder="1"/>
    <xf numFmtId="164" fontId="1" fillId="0" borderId="17" xfId="12" applyFont="1" applyBorder="1"/>
    <xf numFmtId="164" fontId="1" fillId="0" borderId="18" xfId="12" applyFont="1" applyBorder="1"/>
    <xf numFmtId="164" fontId="1" fillId="0" borderId="22" xfId="12" applyFont="1" applyBorder="1"/>
    <xf numFmtId="164" fontId="7" fillId="0" borderId="9" xfId="12" applyFont="1" applyBorder="1"/>
    <xf numFmtId="164" fontId="7" fillId="0" borderId="1" xfId="12" applyFont="1" applyBorder="1"/>
    <xf numFmtId="164" fontId="7" fillId="13" borderId="10" xfId="12" applyFont="1" applyFill="1" applyBorder="1"/>
    <xf numFmtId="164" fontId="1" fillId="0" borderId="9" xfId="12" applyFont="1" applyBorder="1"/>
    <xf numFmtId="164" fontId="1" fillId="0" borderId="1" xfId="12" applyFont="1" applyBorder="1"/>
    <xf numFmtId="164" fontId="1" fillId="0" borderId="10" xfId="12" applyFont="1" applyBorder="1"/>
    <xf numFmtId="164" fontId="7" fillId="0" borderId="20" xfId="12" applyFont="1" applyBorder="1"/>
    <xf numFmtId="164" fontId="7" fillId="0" borderId="2" xfId="12" applyFont="1" applyBorder="1"/>
    <xf numFmtId="164" fontId="7" fillId="13" borderId="21" xfId="12" applyFont="1" applyFill="1" applyBorder="1"/>
    <xf numFmtId="164" fontId="1" fillId="0" borderId="20" xfId="12" applyFont="1" applyBorder="1"/>
    <xf numFmtId="164" fontId="1" fillId="0" borderId="2" xfId="12" applyFont="1" applyBorder="1"/>
    <xf numFmtId="164" fontId="1" fillId="0" borderId="21" xfId="12" applyFont="1" applyBorder="1"/>
    <xf numFmtId="164" fontId="7" fillId="13" borderId="39" xfId="12" applyFont="1" applyFill="1" applyBorder="1"/>
    <xf numFmtId="164" fontId="7" fillId="13" borderId="35" xfId="12" applyFont="1" applyFill="1" applyBorder="1"/>
    <xf numFmtId="164" fontId="7" fillId="13" borderId="5" xfId="12" applyFont="1" applyFill="1" applyBorder="1"/>
    <xf numFmtId="164" fontId="7" fillId="13" borderId="3" xfId="12" applyFont="1" applyFill="1" applyBorder="1"/>
    <xf numFmtId="164" fontId="7" fillId="13" borderId="38" xfId="12" applyFont="1" applyFill="1" applyBorder="1"/>
    <xf numFmtId="164" fontId="4" fillId="0" borderId="37" xfId="12" applyFont="1" applyBorder="1" applyAlignment="1">
      <alignment horizontal="right" vertical="center" wrapText="1"/>
    </xf>
    <xf numFmtId="164" fontId="4" fillId="0" borderId="4" xfId="12" applyFont="1" applyBorder="1" applyAlignment="1">
      <alignment horizontal="right" vertical="justify" wrapText="1"/>
    </xf>
    <xf numFmtId="164" fontId="4" fillId="0" borderId="5" xfId="12" applyFont="1" applyBorder="1" applyAlignment="1">
      <alignment horizontal="right" vertical="justify" wrapText="1"/>
    </xf>
    <xf numFmtId="164" fontId="5" fillId="0" borderId="42" xfId="12" applyFont="1" applyBorder="1" applyAlignment="1">
      <alignment horizontal="right" vertical="center" wrapText="1"/>
    </xf>
    <xf numFmtId="164" fontId="5" fillId="0" borderId="18" xfId="12" applyFont="1" applyBorder="1" applyAlignment="1">
      <alignment horizontal="right" vertical="justify" wrapText="1"/>
    </xf>
    <xf numFmtId="164" fontId="5" fillId="0" borderId="22" xfId="12" applyFont="1" applyBorder="1" applyAlignment="1">
      <alignment horizontal="right" vertical="justify" wrapText="1"/>
    </xf>
    <xf numFmtId="164" fontId="5" fillId="0" borderId="44" xfId="12" applyFont="1" applyBorder="1" applyAlignment="1">
      <alignment horizontal="right" vertical="center" wrapText="1"/>
    </xf>
    <xf numFmtId="164" fontId="5" fillId="0" borderId="1" xfId="12" applyFont="1" applyBorder="1" applyAlignment="1">
      <alignment horizontal="right" vertical="justify" wrapText="1"/>
    </xf>
    <xf numFmtId="164" fontId="5" fillId="0" borderId="10" xfId="12" applyFont="1" applyBorder="1" applyAlignment="1">
      <alignment horizontal="right" vertical="justify" wrapText="1"/>
    </xf>
    <xf numFmtId="164" fontId="5" fillId="0" borderId="46" xfId="12" applyFont="1" applyBorder="1" applyAlignment="1">
      <alignment horizontal="right" vertical="center" wrapText="1"/>
    </xf>
    <xf numFmtId="164" fontId="5" fillId="0" borderId="2" xfId="12" applyFont="1" applyBorder="1" applyAlignment="1">
      <alignment horizontal="right" vertical="justify" wrapText="1"/>
    </xf>
    <xf numFmtId="164" fontId="5" fillId="0" borderId="21" xfId="12" applyFont="1" applyBorder="1" applyAlignment="1">
      <alignment horizontal="right" vertical="justify" wrapText="1"/>
    </xf>
    <xf numFmtId="164" fontId="20" fillId="0" borderId="42" xfId="12" applyFont="1" applyBorder="1" applyAlignment="1">
      <alignment horizontal="right" vertical="center" wrapText="1"/>
    </xf>
    <xf numFmtId="164" fontId="4" fillId="0" borderId="18" xfId="12" applyFont="1" applyBorder="1" applyAlignment="1">
      <alignment horizontal="right" vertical="justify" wrapText="1"/>
    </xf>
    <xf numFmtId="164" fontId="4" fillId="0" borderId="22" xfId="12" applyFont="1" applyBorder="1" applyAlignment="1">
      <alignment horizontal="right" vertical="justify" wrapText="1"/>
    </xf>
    <xf numFmtId="164" fontId="4" fillId="0" borderId="46" xfId="12" applyFont="1" applyBorder="1" applyAlignment="1">
      <alignment horizontal="right" vertical="center" wrapText="1"/>
    </xf>
    <xf numFmtId="164" fontId="4" fillId="0" borderId="2" xfId="12" applyFont="1" applyBorder="1" applyAlignment="1">
      <alignment horizontal="right" vertical="justify" wrapText="1"/>
    </xf>
    <xf numFmtId="164" fontId="4" fillId="0" borderId="21" xfId="12" applyFont="1" applyBorder="1" applyAlignment="1">
      <alignment horizontal="right" vertical="justify" wrapText="1"/>
    </xf>
    <xf numFmtId="164" fontId="8" fillId="0" borderId="37" xfId="12" applyFont="1" applyBorder="1" applyAlignment="1">
      <alignment horizontal="right" vertical="justify" wrapText="1"/>
    </xf>
    <xf numFmtId="164" fontId="5" fillId="0" borderId="4" xfId="12" applyFont="1" applyBorder="1" applyAlignment="1">
      <alignment horizontal="right" vertical="justify" wrapText="1"/>
    </xf>
    <xf numFmtId="164" fontId="5" fillId="0" borderId="5" xfId="12" applyFont="1" applyBorder="1" applyAlignment="1">
      <alignment horizontal="right" vertical="justify" wrapText="1"/>
    </xf>
    <xf numFmtId="164" fontId="5" fillId="0" borderId="42" xfId="12" applyFont="1" applyBorder="1" applyAlignment="1">
      <alignment horizontal="right" vertical="justify" wrapText="1"/>
    </xf>
    <xf numFmtId="164" fontId="5" fillId="0" borderId="44" xfId="12" applyFont="1" applyBorder="1" applyAlignment="1">
      <alignment horizontal="right" vertical="justify" wrapText="1"/>
    </xf>
    <xf numFmtId="164" fontId="5" fillId="0" borderId="46" xfId="12" applyFont="1" applyBorder="1" applyAlignment="1">
      <alignment horizontal="right" vertical="justify" wrapText="1"/>
    </xf>
    <xf numFmtId="164" fontId="8" fillId="0" borderId="4" xfId="12" applyFont="1" applyBorder="1" applyAlignment="1">
      <alignment horizontal="right" vertical="justify" wrapText="1"/>
    </xf>
    <xf numFmtId="164" fontId="8" fillId="0" borderId="5" xfId="12" applyFont="1" applyBorder="1" applyAlignment="1">
      <alignment horizontal="right" vertical="justify" wrapText="1"/>
    </xf>
    <xf numFmtId="164" fontId="8" fillId="0" borderId="48" xfId="12" applyFont="1" applyBorder="1" applyAlignment="1">
      <alignment horizontal="right" vertical="justify" wrapText="1"/>
    </xf>
    <xf numFmtId="164" fontId="8" fillId="0" borderId="49" xfId="12" applyFont="1" applyBorder="1" applyAlignment="1">
      <alignment horizontal="right" vertical="justify" wrapText="1"/>
    </xf>
    <xf numFmtId="164" fontId="8" fillId="0" borderId="19" xfId="12" applyFont="1" applyBorder="1" applyAlignment="1">
      <alignment horizontal="right" vertical="justify" wrapText="1"/>
    </xf>
    <xf numFmtId="0" fontId="35" fillId="0" borderId="62" xfId="0" applyFont="1" applyBorder="1" applyAlignment="1">
      <alignment vertical="center" wrapText="1"/>
    </xf>
    <xf numFmtId="1" fontId="3" fillId="0" borderId="43" xfId="0" applyNumberFormat="1" applyFont="1" applyBorder="1" applyAlignment="1">
      <alignment horizontal="left" vertical="center" wrapText="1"/>
    </xf>
    <xf numFmtId="0" fontId="2" fillId="0" borderId="0" xfId="11" applyFont="1"/>
    <xf numFmtId="10" fontId="2" fillId="0" borderId="7" xfId="0" applyNumberFormat="1" applyFont="1" applyBorder="1" applyAlignment="1">
      <alignment vertical="center"/>
    </xf>
    <xf numFmtId="10" fontId="2" fillId="0" borderId="8" xfId="0" applyNumberFormat="1" applyFont="1" applyBorder="1" applyAlignment="1">
      <alignment vertical="center"/>
    </xf>
    <xf numFmtId="0" fontId="29" fillId="0" borderId="1" xfId="0" applyFont="1" applyBorder="1" applyAlignment="1">
      <alignment horizontal="left" vertical="center" wrapText="1"/>
    </xf>
    <xf numFmtId="0" fontId="44" fillId="0" borderId="1" xfId="0" applyFont="1" applyBorder="1" applyAlignment="1">
      <alignment horizontal="left" vertical="center" wrapText="1"/>
    </xf>
    <xf numFmtId="0" fontId="43" fillId="0" borderId="43" xfId="0" applyFont="1" applyBorder="1" applyAlignment="1">
      <alignment horizontal="left" vertical="center" wrapText="1"/>
    </xf>
    <xf numFmtId="0" fontId="52" fillId="0" borderId="22" xfId="0" applyFont="1" applyBorder="1" applyAlignment="1">
      <alignment horizontal="left" vertical="center" wrapText="1"/>
    </xf>
    <xf numFmtId="0" fontId="47" fillId="0" borderId="10" xfId="0" applyFont="1" applyBorder="1" applyAlignment="1">
      <alignment horizontal="left" vertical="center" wrapText="1"/>
    </xf>
    <xf numFmtId="0" fontId="52" fillId="0" borderId="10" xfId="0" applyFont="1" applyBorder="1" applyAlignment="1">
      <alignment horizontal="left" vertical="center" wrapText="1"/>
    </xf>
    <xf numFmtId="0" fontId="52" fillId="0" borderId="13" xfId="0" applyFont="1" applyBorder="1" applyAlignment="1">
      <alignment horizontal="left" vertical="center" wrapText="1"/>
    </xf>
    <xf numFmtId="0" fontId="26" fillId="0" borderId="0" xfId="0" applyFont="1" applyAlignment="1">
      <alignment wrapText="1"/>
    </xf>
    <xf numFmtId="0" fontId="38" fillId="0" borderId="22" xfId="0" applyFont="1" applyBorder="1" applyAlignment="1">
      <alignment vertical="center" wrapText="1"/>
    </xf>
    <xf numFmtId="0" fontId="52" fillId="0" borderId="10" xfId="0" applyFont="1" applyBorder="1" applyAlignment="1">
      <alignment vertical="center" wrapText="1"/>
    </xf>
    <xf numFmtId="0" fontId="52" fillId="0" borderId="0" xfId="0" applyFont="1" applyAlignment="1">
      <alignment wrapText="1"/>
    </xf>
    <xf numFmtId="0" fontId="38" fillId="0" borderId="8" xfId="0" applyFont="1" applyBorder="1" applyAlignment="1">
      <alignment vertical="center" wrapText="1"/>
    </xf>
    <xf numFmtId="0" fontId="52" fillId="0" borderId="21" xfId="0" applyFont="1" applyBorder="1" applyAlignment="1">
      <alignment vertical="center" wrapText="1"/>
    </xf>
    <xf numFmtId="10" fontId="3" fillId="0" borderId="62" xfId="0" applyNumberFormat="1" applyFont="1" applyBorder="1" applyAlignment="1">
      <alignment horizontal="right" vertical="center"/>
    </xf>
    <xf numFmtId="164" fontId="35" fillId="0" borderId="55" xfId="12" applyFont="1" applyBorder="1" applyAlignment="1">
      <alignment vertical="center"/>
    </xf>
    <xf numFmtId="164" fontId="35" fillId="0" borderId="62" xfId="12" applyFont="1" applyBorder="1" applyAlignment="1">
      <alignment vertical="center"/>
    </xf>
    <xf numFmtId="164" fontId="39" fillId="0" borderId="56" xfId="12" applyFont="1" applyBorder="1" applyAlignment="1">
      <alignment vertical="center"/>
    </xf>
    <xf numFmtId="164" fontId="35" fillId="5" borderId="60" xfId="12" applyFont="1" applyFill="1" applyBorder="1" applyAlignment="1">
      <alignment vertical="center"/>
    </xf>
    <xf numFmtId="164" fontId="39" fillId="13" borderId="56" xfId="12" applyFont="1" applyFill="1" applyBorder="1" applyAlignment="1">
      <alignment vertical="center"/>
    </xf>
    <xf numFmtId="164" fontId="39" fillId="0" borderId="52" xfId="12" applyFont="1" applyBorder="1" applyAlignment="1">
      <alignment vertical="center"/>
    </xf>
    <xf numFmtId="10" fontId="39" fillId="0" borderId="34" xfId="0" applyNumberFormat="1" applyFont="1" applyBorder="1" applyAlignment="1">
      <alignment vertical="center"/>
    </xf>
    <xf numFmtId="164" fontId="35" fillId="0" borderId="56" xfId="12" applyFont="1" applyBorder="1" applyAlignment="1">
      <alignment vertical="center"/>
    </xf>
    <xf numFmtId="164" fontId="35" fillId="0" borderId="62" xfId="12" applyFont="1" applyBorder="1" applyAlignment="1">
      <alignment horizontal="right" vertical="center" wrapText="1"/>
    </xf>
    <xf numFmtId="164" fontId="35" fillId="0" borderId="65" xfId="12" applyFont="1" applyBorder="1" applyAlignment="1">
      <alignment horizontal="right" vertical="center" wrapText="1"/>
    </xf>
    <xf numFmtId="164" fontId="2" fillId="0" borderId="56" xfId="12" applyFont="1" applyBorder="1" applyAlignment="1">
      <alignment horizontal="right"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3" fillId="0" borderId="13" xfId="0" applyFont="1" applyBorder="1" applyAlignment="1">
      <alignment vertical="center" wrapText="1"/>
    </xf>
    <xf numFmtId="164" fontId="7" fillId="0" borderId="35" xfId="12" applyFont="1" applyBorder="1" applyAlignment="1">
      <alignment horizontal="right" vertical="justify" wrapText="1"/>
    </xf>
    <xf numFmtId="164" fontId="10" fillId="2" borderId="68" xfId="12" applyFont="1" applyFill="1" applyBorder="1" applyAlignment="1">
      <alignment horizontal="right" vertical="justify" wrapText="1"/>
    </xf>
    <xf numFmtId="164" fontId="10" fillId="6" borderId="61" xfId="12" applyFont="1" applyFill="1" applyBorder="1" applyAlignment="1">
      <alignment horizontal="right" vertical="justify" wrapText="1"/>
    </xf>
    <xf numFmtId="164" fontId="10" fillId="0" borderId="61" xfId="12" applyFont="1" applyBorder="1" applyAlignment="1">
      <alignment horizontal="right" vertical="justify" wrapText="1"/>
    </xf>
    <xf numFmtId="164" fontId="10" fillId="0" borderId="61" xfId="12" applyFont="1" applyBorder="1" applyAlignment="1">
      <alignment horizontal="right"/>
    </xf>
    <xf numFmtId="164" fontId="12" fillId="0" borderId="61" xfId="12" applyFont="1" applyBorder="1" applyAlignment="1">
      <alignment horizontal="right" vertical="justify" wrapText="1"/>
    </xf>
    <xf numFmtId="164" fontId="9" fillId="2" borderId="61" xfId="12" applyFont="1" applyFill="1" applyBorder="1" applyAlignment="1">
      <alignment horizontal="right" vertical="justify" wrapText="1"/>
    </xf>
    <xf numFmtId="164" fontId="9" fillId="0" borderId="61" xfId="12" applyFont="1" applyBorder="1" applyAlignment="1">
      <alignment horizontal="right" vertical="justify" wrapText="1"/>
    </xf>
    <xf numFmtId="164" fontId="10" fillId="0" borderId="61" xfId="12" applyFont="1" applyBorder="1" applyAlignment="1">
      <alignment horizontal="right" wrapText="1"/>
    </xf>
    <xf numFmtId="164" fontId="5" fillId="0" borderId="61" xfId="12" applyFont="1" applyBorder="1" applyAlignment="1">
      <alignment horizontal="right" vertical="justify" wrapText="1"/>
    </xf>
    <xf numFmtId="164" fontId="5" fillId="2" borderId="61" xfId="12" applyFont="1" applyFill="1" applyBorder="1" applyAlignment="1">
      <alignment horizontal="right" vertical="justify" wrapText="1"/>
    </xf>
    <xf numFmtId="164" fontId="10" fillId="2" borderId="61" xfId="12" applyFont="1" applyFill="1" applyBorder="1" applyAlignment="1">
      <alignment horizontal="right" vertical="justify" wrapText="1"/>
    </xf>
    <xf numFmtId="164" fontId="7" fillId="0" borderId="64" xfId="12" applyFont="1" applyBorder="1" applyAlignment="1">
      <alignment horizontal="right" vertical="justify" wrapText="1"/>
    </xf>
    <xf numFmtId="164" fontId="10" fillId="0" borderId="64" xfId="12" applyFont="1" applyBorder="1" applyAlignment="1">
      <alignment horizontal="right"/>
    </xf>
    <xf numFmtId="164" fontId="10" fillId="2" borderId="69" xfId="12" applyFont="1" applyFill="1" applyBorder="1" applyAlignment="1">
      <alignment horizontal="right" vertical="justify" wrapText="1"/>
    </xf>
    <xf numFmtId="164" fontId="3" fillId="0" borderId="43" xfId="12" applyFont="1" applyBorder="1"/>
    <xf numFmtId="164" fontId="3" fillId="0" borderId="53" xfId="12" applyFont="1" applyBorder="1"/>
    <xf numFmtId="164" fontId="3" fillId="0" borderId="43" xfId="12" applyFont="1" applyBorder="1" applyAlignment="1">
      <alignment wrapText="1"/>
    </xf>
    <xf numFmtId="164" fontId="3" fillId="0" borderId="43" xfId="12" applyFont="1" applyBorder="1" applyAlignment="1">
      <alignment horizontal="right"/>
    </xf>
    <xf numFmtId="164" fontId="3" fillId="0" borderId="47" xfId="12" applyFont="1" applyBorder="1" applyAlignment="1">
      <alignment horizontal="right"/>
    </xf>
    <xf numFmtId="164" fontId="3" fillId="0" borderId="53" xfId="12" quotePrefix="1" applyFont="1" applyBorder="1"/>
    <xf numFmtId="164" fontId="3" fillId="0" borderId="43" xfId="12" quotePrefix="1" applyFont="1" applyBorder="1"/>
    <xf numFmtId="164" fontId="3" fillId="0" borderId="45" xfId="12" quotePrefix="1" applyFont="1" applyBorder="1"/>
    <xf numFmtId="164" fontId="3" fillId="0" borderId="54" xfId="12" quotePrefix="1" applyFont="1" applyBorder="1"/>
    <xf numFmtId="164" fontId="3" fillId="0" borderId="41" xfId="12" applyFont="1" applyBorder="1"/>
    <xf numFmtId="164" fontId="3" fillId="0" borderId="43" xfId="12" quotePrefix="1" applyFont="1" applyBorder="1" applyAlignment="1">
      <alignment wrapText="1"/>
    </xf>
    <xf numFmtId="164" fontId="3" fillId="0" borderId="41" xfId="12" quotePrefix="1" applyFont="1" applyBorder="1"/>
    <xf numFmtId="164" fontId="2" fillId="0" borderId="41" xfId="12" quotePrefix="1" applyFont="1" applyBorder="1"/>
    <xf numFmtId="164" fontId="2" fillId="0" borderId="38" xfId="12" quotePrefix="1" applyFont="1" applyBorder="1"/>
    <xf numFmtId="164" fontId="7" fillId="0" borderId="13" xfId="12" applyFont="1" applyBorder="1"/>
    <xf numFmtId="164" fontId="12" fillId="0" borderId="1" xfId="12" applyFont="1" applyBorder="1" applyAlignment="1">
      <alignment horizontal="center" wrapText="1"/>
    </xf>
    <xf numFmtId="164" fontId="12" fillId="0" borderId="10" xfId="12" applyFont="1" applyBorder="1" applyAlignment="1">
      <alignment horizontal="center" wrapText="1"/>
    </xf>
    <xf numFmtId="164" fontId="15" fillId="0" borderId="5" xfId="12" applyFont="1" applyBorder="1"/>
    <xf numFmtId="164" fontId="15" fillId="0" borderId="4" xfId="12" applyFont="1" applyBorder="1"/>
    <xf numFmtId="0" fontId="2" fillId="0" borderId="41" xfId="0" applyFont="1" applyBorder="1" applyAlignment="1">
      <alignment horizontal="left" wrapText="1"/>
    </xf>
    <xf numFmtId="0" fontId="3" fillId="0" borderId="41" xfId="0" applyFont="1" applyBorder="1" applyAlignment="1">
      <alignment horizontal="left" wrapText="1"/>
    </xf>
    <xf numFmtId="164" fontId="3" fillId="0" borderId="51" xfId="12" applyFont="1" applyBorder="1"/>
    <xf numFmtId="164" fontId="3" fillId="0" borderId="14" xfId="12" applyFont="1" applyBorder="1"/>
    <xf numFmtId="164" fontId="3" fillId="8" borderId="14" xfId="12" applyFont="1" applyFill="1" applyBorder="1"/>
    <xf numFmtId="164" fontId="3" fillId="0" borderId="44" xfId="12" applyFont="1" applyBorder="1"/>
    <xf numFmtId="164" fontId="3" fillId="0" borderId="1" xfId="12" applyFont="1" applyBorder="1"/>
    <xf numFmtId="164" fontId="3" fillId="8" borderId="1" xfId="12" applyFont="1" applyFill="1" applyBorder="1"/>
    <xf numFmtId="164" fontId="3" fillId="0" borderId="73" xfId="12" applyFont="1" applyBorder="1"/>
    <xf numFmtId="164" fontId="3" fillId="0" borderId="12" xfId="12" applyFont="1" applyBorder="1"/>
    <xf numFmtId="164" fontId="2" fillId="4" borderId="18" xfId="12" applyFont="1" applyFill="1" applyBorder="1" applyAlignment="1">
      <alignment wrapText="1"/>
    </xf>
    <xf numFmtId="164" fontId="2" fillId="4" borderId="18" xfId="12" applyFont="1" applyFill="1" applyBorder="1"/>
    <xf numFmtId="164" fontId="7" fillId="5" borderId="38" xfId="12" applyFont="1" applyFill="1" applyBorder="1" applyAlignment="1">
      <alignment horizontal="right" vertical="center" wrapText="1"/>
    </xf>
    <xf numFmtId="164" fontId="7" fillId="5" borderId="37" xfId="12" applyFont="1" applyFill="1" applyBorder="1" applyAlignment="1">
      <alignment horizontal="right" vertical="center" wrapText="1"/>
    </xf>
    <xf numFmtId="164" fontId="7" fillId="5" borderId="3" xfId="12" applyFont="1" applyFill="1" applyBorder="1" applyAlignment="1">
      <alignment horizontal="right" vertical="center" wrapText="1"/>
    </xf>
    <xf numFmtId="164" fontId="1" fillId="0" borderId="41" xfId="12" applyFont="1" applyBorder="1" applyAlignment="1">
      <alignment vertical="center" wrapText="1"/>
    </xf>
    <xf numFmtId="164" fontId="1" fillId="0" borderId="55" xfId="12" applyFont="1" applyBorder="1" applyAlignment="1">
      <alignment vertical="center" wrapText="1"/>
    </xf>
    <xf numFmtId="164" fontId="1" fillId="0" borderId="22" xfId="12" applyFont="1" applyBorder="1" applyAlignment="1">
      <alignment vertical="center" wrapText="1"/>
    </xf>
    <xf numFmtId="164" fontId="1" fillId="0" borderId="53" xfId="12" applyFont="1" applyBorder="1" applyAlignment="1">
      <alignment vertical="center" wrapText="1"/>
    </xf>
    <xf numFmtId="164" fontId="1" fillId="0" borderId="43" xfId="12" applyFont="1" applyBorder="1" applyAlignment="1">
      <alignment vertical="center" wrapText="1"/>
    </xf>
    <xf numFmtId="164" fontId="1" fillId="0" borderId="62" xfId="12" applyFont="1" applyBorder="1" applyAlignment="1">
      <alignment vertical="center" wrapText="1"/>
    </xf>
    <xf numFmtId="164" fontId="1" fillId="0" borderId="10" xfId="12" applyFont="1" applyBorder="1" applyAlignment="1">
      <alignment vertical="center" wrapText="1"/>
    </xf>
    <xf numFmtId="164" fontId="1" fillId="0" borderId="45" xfId="12" applyFont="1" applyBorder="1" applyAlignment="1">
      <alignment vertical="center" wrapText="1"/>
    </xf>
    <xf numFmtId="164" fontId="1" fillId="0" borderId="65" xfId="12" applyFont="1" applyBorder="1" applyAlignment="1">
      <alignment vertical="center" wrapText="1"/>
    </xf>
    <xf numFmtId="164" fontId="1" fillId="0" borderId="21" xfId="12" applyFont="1" applyBorder="1" applyAlignment="1">
      <alignment vertical="center" wrapText="1"/>
    </xf>
    <xf numFmtId="164" fontId="1" fillId="0" borderId="54" xfId="12" applyFont="1" applyBorder="1" applyAlignment="1">
      <alignment vertical="center" wrapText="1"/>
    </xf>
    <xf numFmtId="164" fontId="53" fillId="0" borderId="53" xfId="12" applyFont="1" applyBorder="1" applyAlignment="1">
      <alignment horizontal="center" vertical="center" wrapText="1"/>
    </xf>
    <xf numFmtId="164" fontId="53" fillId="0" borderId="43" xfId="12" applyFont="1" applyBorder="1" applyAlignment="1">
      <alignment horizontal="center" vertical="center" wrapText="1"/>
    </xf>
    <xf numFmtId="164" fontId="53" fillId="0" borderId="45" xfId="12" applyFont="1" applyBorder="1" applyAlignment="1">
      <alignment horizontal="center" vertical="center" wrapText="1"/>
    </xf>
    <xf numFmtId="164" fontId="7" fillId="5" borderId="38" xfId="12" applyFont="1" applyFill="1" applyBorder="1" applyAlignment="1">
      <alignment vertical="center" wrapText="1"/>
    </xf>
    <xf numFmtId="164" fontId="7" fillId="5" borderId="37" xfId="12" applyFont="1" applyFill="1" applyBorder="1" applyAlignment="1">
      <alignment vertical="center" wrapText="1"/>
    </xf>
    <xf numFmtId="164" fontId="7" fillId="5" borderId="3" xfId="12" applyFont="1" applyFill="1" applyBorder="1" applyAlignment="1">
      <alignment vertical="center" wrapText="1"/>
    </xf>
    <xf numFmtId="164" fontId="1" fillId="0" borderId="53" xfId="12" applyFont="1" applyBorder="1"/>
    <xf numFmtId="164" fontId="1" fillId="0" borderId="60" xfId="12" applyFont="1" applyBorder="1"/>
    <xf numFmtId="164" fontId="1" fillId="0" borderId="62" xfId="12" applyFont="1" applyBorder="1"/>
    <xf numFmtId="164" fontId="1" fillId="0" borderId="43" xfId="12" applyFont="1" applyBorder="1"/>
    <xf numFmtId="164" fontId="1" fillId="0" borderId="45" xfId="12" applyFont="1" applyBorder="1"/>
    <xf numFmtId="164" fontId="1" fillId="0" borderId="65" xfId="12" applyFont="1" applyBorder="1"/>
    <xf numFmtId="164" fontId="1" fillId="0" borderId="54" xfId="12" applyFont="1" applyBorder="1"/>
    <xf numFmtId="164" fontId="7" fillId="5" borderId="3" xfId="12" applyFont="1" applyFill="1" applyBorder="1"/>
    <xf numFmtId="164" fontId="1" fillId="0" borderId="59" xfId="12" applyFont="1" applyBorder="1" applyAlignment="1">
      <alignment vertical="center" wrapText="1"/>
    </xf>
    <xf numFmtId="164" fontId="1" fillId="0" borderId="7" xfId="12" applyFont="1" applyBorder="1" applyAlignment="1">
      <alignment vertical="center" wrapText="1"/>
    </xf>
    <xf numFmtId="164" fontId="1" fillId="0" borderId="58" xfId="12" applyFont="1" applyBorder="1" applyAlignment="1">
      <alignment vertical="center" wrapText="1"/>
    </xf>
    <xf numFmtId="164" fontId="7" fillId="5" borderId="75" xfId="12" applyFont="1" applyFill="1" applyBorder="1" applyAlignment="1">
      <alignment vertical="center" wrapText="1"/>
    </xf>
    <xf numFmtId="164" fontId="7" fillId="5" borderId="53" xfId="12" applyFont="1" applyFill="1" applyBorder="1" applyAlignment="1">
      <alignment vertical="center" wrapText="1"/>
    </xf>
    <xf numFmtId="164" fontId="1" fillId="0" borderId="63" xfId="12" applyFont="1" applyBorder="1" applyAlignment="1">
      <alignment vertical="center" wrapText="1"/>
    </xf>
    <xf numFmtId="164" fontId="1" fillId="0" borderId="1" xfId="12" applyFont="1" applyBorder="1" applyAlignment="1">
      <alignment vertical="center" wrapText="1"/>
    </xf>
    <xf numFmtId="164" fontId="1" fillId="0" borderId="61" xfId="12" applyFont="1" applyBorder="1" applyAlignment="1">
      <alignment vertical="center" wrapText="1"/>
    </xf>
    <xf numFmtId="164" fontId="7" fillId="5" borderId="66" xfId="12" applyFont="1" applyFill="1" applyBorder="1" applyAlignment="1">
      <alignment vertical="center" wrapText="1"/>
    </xf>
    <xf numFmtId="164" fontId="7" fillId="5" borderId="43" xfId="12" applyFont="1" applyFill="1" applyBorder="1" applyAlignment="1">
      <alignment vertical="center" wrapText="1"/>
    </xf>
    <xf numFmtId="164" fontId="1" fillId="0" borderId="80" xfId="12" applyFont="1" applyBorder="1" applyAlignment="1">
      <alignment vertical="center" wrapText="1"/>
    </xf>
    <xf numFmtId="164" fontId="1" fillId="0" borderId="2" xfId="12" applyFont="1" applyBorder="1" applyAlignment="1">
      <alignment vertical="center" wrapText="1"/>
    </xf>
    <xf numFmtId="164" fontId="1" fillId="0" borderId="64" xfId="12" applyFont="1" applyBorder="1" applyAlignment="1">
      <alignment vertical="center" wrapText="1"/>
    </xf>
    <xf numFmtId="164" fontId="7" fillId="5" borderId="74" xfId="12" applyFont="1" applyFill="1" applyBorder="1" applyAlignment="1">
      <alignment vertical="center" wrapText="1"/>
    </xf>
    <xf numFmtId="164" fontId="7" fillId="5" borderId="54" xfId="12" applyFont="1" applyFill="1" applyBorder="1" applyAlignment="1">
      <alignment vertical="center" wrapText="1"/>
    </xf>
    <xf numFmtId="164" fontId="7" fillId="5" borderId="39" xfId="12" applyFont="1" applyFill="1" applyBorder="1" applyAlignment="1">
      <alignment vertical="center" wrapText="1"/>
    </xf>
    <xf numFmtId="164" fontId="7" fillId="5" borderId="32" xfId="12" applyFont="1" applyFill="1" applyBorder="1" applyAlignment="1">
      <alignment vertical="center" wrapText="1"/>
    </xf>
    <xf numFmtId="164" fontId="7" fillId="5" borderId="57" xfId="12" applyFont="1" applyFill="1" applyBorder="1" applyAlignment="1">
      <alignment vertical="center" wrapText="1"/>
    </xf>
    <xf numFmtId="164" fontId="1" fillId="0" borderId="72" xfId="12" applyFont="1" applyBorder="1" applyAlignment="1">
      <alignment wrapText="1"/>
    </xf>
    <xf numFmtId="164" fontId="1" fillId="0" borderId="7" xfId="12" applyFont="1" applyBorder="1" applyAlignment="1">
      <alignment wrapText="1"/>
    </xf>
    <xf numFmtId="164" fontId="1" fillId="0" borderId="58" xfId="12" applyFont="1" applyBorder="1" applyAlignment="1">
      <alignment wrapText="1"/>
    </xf>
    <xf numFmtId="164" fontId="7" fillId="13" borderId="53" xfId="12" applyFont="1" applyFill="1" applyBorder="1" applyAlignment="1">
      <alignment wrapText="1"/>
    </xf>
    <xf numFmtId="164" fontId="1" fillId="0" borderId="44" xfId="12" applyFont="1" applyBorder="1" applyAlignment="1">
      <alignment wrapText="1"/>
    </xf>
    <xf numFmtId="164" fontId="1" fillId="0" borderId="1" xfId="12" applyFont="1" applyBorder="1" applyAlignment="1">
      <alignment wrapText="1"/>
    </xf>
    <xf numFmtId="164" fontId="1" fillId="0" borderId="61" xfId="12" applyFont="1" applyBorder="1" applyAlignment="1">
      <alignment wrapText="1"/>
    </xf>
    <xf numFmtId="164" fontId="7" fillId="13" borderId="43" xfId="12" applyFont="1" applyFill="1" applyBorder="1" applyAlignment="1">
      <alignment wrapText="1"/>
    </xf>
    <xf numFmtId="164" fontId="1" fillId="0" borderId="73" xfId="12" applyFont="1" applyBorder="1" applyAlignment="1">
      <alignment wrapText="1"/>
    </xf>
    <xf numFmtId="164" fontId="1" fillId="0" borderId="12" xfId="12" applyFont="1" applyBorder="1" applyAlignment="1">
      <alignment wrapText="1"/>
    </xf>
    <xf numFmtId="164" fontId="1" fillId="0" borderId="69" xfId="12" applyFont="1" applyBorder="1" applyAlignment="1">
      <alignment wrapText="1"/>
    </xf>
    <xf numFmtId="164" fontId="7" fillId="13" borderId="54" xfId="12" applyFont="1" applyFill="1" applyBorder="1" applyAlignment="1">
      <alignment wrapText="1"/>
    </xf>
    <xf numFmtId="164" fontId="7" fillId="13" borderId="37" xfId="12" applyFont="1" applyFill="1" applyBorder="1" applyAlignment="1">
      <alignment wrapText="1"/>
    </xf>
    <xf numFmtId="164" fontId="7" fillId="13" borderId="36" xfId="12" applyFont="1" applyFill="1" applyBorder="1" applyAlignment="1">
      <alignment wrapText="1"/>
    </xf>
    <xf numFmtId="164" fontId="7" fillId="13" borderId="57" xfId="12" applyFont="1" applyFill="1" applyBorder="1" applyAlignment="1">
      <alignment wrapText="1"/>
    </xf>
    <xf numFmtId="164" fontId="5" fillId="0" borderId="41" xfId="12" applyFont="1" applyBorder="1"/>
    <xf numFmtId="164" fontId="5" fillId="0" borderId="57" xfId="12" applyFont="1" applyBorder="1"/>
    <xf numFmtId="164" fontId="5" fillId="5" borderId="53" xfId="12" applyFont="1" applyFill="1" applyBorder="1"/>
    <xf numFmtId="164" fontId="5" fillId="0" borderId="47" xfId="12" applyFont="1" applyBorder="1"/>
    <xf numFmtId="164" fontId="5" fillId="13" borderId="38" xfId="12" applyFont="1" applyFill="1" applyBorder="1"/>
    <xf numFmtId="164" fontId="1" fillId="0" borderId="47" xfId="12" applyFont="1" applyBorder="1"/>
    <xf numFmtId="164" fontId="1" fillId="0" borderId="0" xfId="12" applyFont="1"/>
    <xf numFmtId="164" fontId="1" fillId="0" borderId="30" xfId="12" applyFont="1" applyBorder="1"/>
    <xf numFmtId="164" fontId="1" fillId="0" borderId="47" xfId="12" applyFont="1" applyBorder="1" applyAlignment="1">
      <alignment horizontal="center"/>
    </xf>
    <xf numFmtId="164" fontId="7" fillId="0" borderId="57" xfId="12" applyFont="1" applyBorder="1"/>
    <xf numFmtId="164" fontId="31" fillId="0" borderId="22" xfId="12" applyFont="1" applyBorder="1" applyAlignment="1">
      <alignment horizontal="right" vertical="center"/>
    </xf>
    <xf numFmtId="164" fontId="31" fillId="0" borderId="10" xfId="12" applyFont="1" applyBorder="1" applyAlignment="1">
      <alignment horizontal="right" vertical="center"/>
    </xf>
    <xf numFmtId="164" fontId="32" fillId="0" borderId="10" xfId="12" applyFont="1" applyBorder="1" applyAlignment="1">
      <alignment horizontal="right" vertical="center"/>
    </xf>
    <xf numFmtId="164" fontId="31" fillId="0" borderId="21" xfId="12" applyFont="1" applyBorder="1" applyAlignment="1">
      <alignment horizontal="right" vertical="center"/>
    </xf>
    <xf numFmtId="164" fontId="1" fillId="0" borderId="16" xfId="12" applyFont="1" applyBorder="1" applyAlignment="1">
      <alignment horizontal="right" vertical="center"/>
    </xf>
    <xf numFmtId="164" fontId="1" fillId="0" borderId="58" xfId="12" applyFont="1" applyBorder="1" applyAlignment="1">
      <alignment horizontal="right"/>
    </xf>
    <xf numFmtId="164" fontId="7" fillId="13" borderId="22" xfId="12" applyFont="1" applyFill="1" applyBorder="1" applyAlignment="1">
      <alignment horizontal="right"/>
    </xf>
    <xf numFmtId="164" fontId="1" fillId="0" borderId="17" xfId="12" applyFont="1" applyBorder="1" applyAlignment="1">
      <alignment horizontal="right"/>
    </xf>
    <xf numFmtId="164" fontId="1" fillId="0" borderId="18" xfId="12" applyFont="1" applyBorder="1" applyAlignment="1">
      <alignment horizontal="right"/>
    </xf>
    <xf numFmtId="164" fontId="1" fillId="0" borderId="22" xfId="12" applyFont="1" applyBorder="1" applyAlignment="1">
      <alignment horizontal="right"/>
    </xf>
    <xf numFmtId="164" fontId="1" fillId="0" borderId="9" xfId="12" applyFont="1" applyBorder="1" applyAlignment="1">
      <alignment horizontal="right" vertical="center"/>
    </xf>
    <xf numFmtId="164" fontId="1" fillId="0" borderId="61" xfId="12" applyFont="1" applyBorder="1" applyAlignment="1">
      <alignment horizontal="right"/>
    </xf>
    <xf numFmtId="164" fontId="1" fillId="0" borderId="9" xfId="12" applyFont="1" applyBorder="1" applyAlignment="1">
      <alignment horizontal="right"/>
    </xf>
    <xf numFmtId="164" fontId="1" fillId="0" borderId="1" xfId="12" applyFont="1" applyBorder="1" applyAlignment="1">
      <alignment horizontal="right"/>
    </xf>
    <xf numFmtId="164" fontId="1" fillId="0" borderId="10" xfId="12" applyFont="1" applyBorder="1" applyAlignment="1">
      <alignment horizontal="right"/>
    </xf>
    <xf numFmtId="164" fontId="1" fillId="0" borderId="9" xfId="12" applyFont="1" applyBorder="1" applyAlignment="1">
      <alignment horizontal="right" vertical="center" wrapText="1"/>
    </xf>
    <xf numFmtId="164" fontId="1" fillId="0" borderId="20" xfId="12" applyFont="1" applyBorder="1" applyAlignment="1">
      <alignment horizontal="right" vertical="center"/>
    </xf>
    <xf numFmtId="164" fontId="1" fillId="0" borderId="64" xfId="12" applyFont="1" applyBorder="1" applyAlignment="1">
      <alignment horizontal="right"/>
    </xf>
    <xf numFmtId="164" fontId="1" fillId="0" borderId="20" xfId="12" applyFont="1" applyBorder="1" applyAlignment="1">
      <alignment horizontal="right"/>
    </xf>
    <xf numFmtId="164" fontId="1" fillId="0" borderId="2" xfId="12" applyFont="1" applyBorder="1" applyAlignment="1">
      <alignment horizontal="right"/>
    </xf>
    <xf numFmtId="164" fontId="1" fillId="0" borderId="21" xfId="12" applyFont="1" applyBorder="1" applyAlignment="1">
      <alignment horizontal="right"/>
    </xf>
    <xf numFmtId="164" fontId="1" fillId="0" borderId="20" xfId="12" applyFont="1" applyBorder="1" applyAlignment="1">
      <alignment horizontal="right" wrapText="1"/>
    </xf>
    <xf numFmtId="164" fontId="1" fillId="0" borderId="64" xfId="12" applyFont="1" applyBorder="1" applyAlignment="1">
      <alignment horizontal="right" wrapText="1"/>
    </xf>
    <xf numFmtId="164" fontId="7" fillId="13" borderId="3" xfId="12" applyFont="1" applyFill="1" applyBorder="1" applyAlignment="1">
      <alignment horizontal="right"/>
    </xf>
    <xf numFmtId="164" fontId="7" fillId="13" borderId="4" xfId="12" applyFont="1" applyFill="1" applyBorder="1" applyAlignment="1">
      <alignment horizontal="right"/>
    </xf>
    <xf numFmtId="164" fontId="7" fillId="13" borderId="5" xfId="12" applyFont="1" applyFill="1" applyBorder="1" applyAlignment="1">
      <alignment horizontal="right"/>
    </xf>
    <xf numFmtId="0" fontId="3" fillId="0" borderId="8" xfId="0" applyFont="1" applyBorder="1" applyAlignment="1">
      <alignment horizontal="justify" vertical="center" wrapText="1"/>
    </xf>
    <xf numFmtId="0" fontId="3" fillId="0" borderId="22" xfId="0" applyFont="1" applyBorder="1" applyAlignment="1">
      <alignment horizontal="justify" vertical="center" wrapText="1"/>
    </xf>
    <xf numFmtId="0" fontId="3" fillId="0" borderId="10" xfId="0" applyFont="1" applyBorder="1" applyAlignment="1">
      <alignment horizontal="justify" vertical="center" wrapText="1"/>
    </xf>
    <xf numFmtId="164" fontId="7" fillId="5" borderId="75" xfId="12" applyFont="1" applyFill="1" applyBorder="1" applyAlignment="1">
      <alignment vertical="center"/>
    </xf>
    <xf numFmtId="164" fontId="7" fillId="5" borderId="7" xfId="12" applyFont="1" applyFill="1" applyBorder="1" applyAlignment="1">
      <alignment vertical="center"/>
    </xf>
    <xf numFmtId="164" fontId="7" fillId="5" borderId="59" xfId="12" applyFont="1" applyFill="1" applyBorder="1" applyAlignment="1">
      <alignment vertical="center"/>
    </xf>
    <xf numFmtId="164" fontId="7" fillId="5" borderId="53" xfId="12" applyFont="1" applyFill="1" applyBorder="1" applyAlignment="1">
      <alignment vertical="center"/>
    </xf>
    <xf numFmtId="164" fontId="1" fillId="9" borderId="66" xfId="12" applyFont="1" applyFill="1" applyBorder="1" applyAlignment="1">
      <alignment vertical="center"/>
    </xf>
    <xf numFmtId="164" fontId="1" fillId="9" borderId="1" xfId="12" applyFont="1" applyFill="1" applyBorder="1" applyAlignment="1">
      <alignment vertical="center" wrapText="1"/>
    </xf>
    <xf numFmtId="164" fontId="1" fillId="9" borderId="63" xfId="12" applyFont="1" applyFill="1" applyBorder="1" applyAlignment="1">
      <alignment vertical="center" wrapText="1"/>
    </xf>
    <xf numFmtId="164" fontId="7" fillId="5" borderId="43" xfId="12" applyFont="1" applyFill="1" applyBorder="1" applyAlignment="1">
      <alignment vertical="center"/>
    </xf>
    <xf numFmtId="164" fontId="1" fillId="9" borderId="9" xfId="12" applyFont="1" applyFill="1" applyBorder="1" applyAlignment="1">
      <alignment vertical="center"/>
    </xf>
    <xf numFmtId="164" fontId="1" fillId="9" borderId="18" xfId="12" applyFont="1" applyFill="1" applyBorder="1" applyAlignment="1">
      <alignment vertical="center" wrapText="1"/>
    </xf>
    <xf numFmtId="164" fontId="1" fillId="9" borderId="61" xfId="12" applyFont="1" applyFill="1" applyBorder="1" applyAlignment="1">
      <alignment vertical="center" wrapText="1"/>
    </xf>
    <xf numFmtId="164" fontId="1" fillId="9" borderId="2" xfId="12" applyFont="1" applyFill="1" applyBorder="1" applyAlignment="1">
      <alignment vertical="center" wrapText="1"/>
    </xf>
    <xf numFmtId="164" fontId="7" fillId="5" borderId="66" xfId="12" applyFont="1" applyFill="1" applyBorder="1" applyAlignment="1">
      <alignment vertical="center"/>
    </xf>
    <xf numFmtId="164" fontId="7" fillId="5" borderId="1" xfId="12" applyFont="1" applyFill="1" applyBorder="1" applyAlignment="1">
      <alignment vertical="center"/>
    </xf>
    <xf numFmtId="164" fontId="7" fillId="5" borderId="44" xfId="12" applyFont="1" applyFill="1" applyBorder="1" applyAlignment="1">
      <alignment vertical="center"/>
    </xf>
    <xf numFmtId="164" fontId="1" fillId="9" borderId="49" xfId="12" applyFont="1" applyFill="1" applyBorder="1" applyAlignment="1">
      <alignment vertical="center" wrapText="1"/>
    </xf>
    <xf numFmtId="164" fontId="1" fillId="9" borderId="78" xfId="12" applyFont="1" applyFill="1" applyBorder="1" applyAlignment="1">
      <alignment vertical="center"/>
    </xf>
    <xf numFmtId="164" fontId="7" fillId="9" borderId="46" xfId="12" applyFont="1" applyFill="1" applyBorder="1" applyAlignment="1">
      <alignment vertical="center"/>
    </xf>
    <xf numFmtId="164" fontId="1" fillId="9" borderId="64" xfId="12" applyFont="1" applyFill="1" applyBorder="1" applyAlignment="1">
      <alignment vertical="center" wrapText="1"/>
    </xf>
    <xf numFmtId="164" fontId="7" fillId="5" borderId="54" xfId="12" applyFont="1" applyFill="1" applyBorder="1" applyAlignment="1">
      <alignment vertical="center"/>
    </xf>
    <xf numFmtId="164" fontId="7" fillId="5" borderId="3" xfId="12" applyFont="1" applyFill="1" applyBorder="1" applyAlignment="1">
      <alignment vertical="center"/>
    </xf>
    <xf numFmtId="164" fontId="7" fillId="5" borderId="4" xfId="12" applyFont="1" applyFill="1" applyBorder="1" applyAlignment="1">
      <alignment vertical="center"/>
    </xf>
    <xf numFmtId="164" fontId="7" fillId="5" borderId="5" xfId="12" applyFont="1" applyFill="1" applyBorder="1" applyAlignment="1">
      <alignment vertical="center"/>
    </xf>
    <xf numFmtId="164" fontId="7" fillId="5" borderId="52" xfId="12" applyFont="1" applyFill="1" applyBorder="1" applyAlignment="1">
      <alignment vertical="center"/>
    </xf>
    <xf numFmtId="164" fontId="39" fillId="10" borderId="30" xfId="12" applyFont="1" applyFill="1" applyBorder="1" applyAlignment="1">
      <alignment vertical="center" wrapText="1"/>
    </xf>
    <xf numFmtId="164" fontId="39" fillId="10" borderId="0" xfId="12" applyFont="1" applyFill="1" applyAlignment="1">
      <alignment vertical="center" wrapText="1"/>
    </xf>
    <xf numFmtId="164" fontId="39" fillId="10" borderId="31" xfId="12" applyFont="1" applyFill="1" applyBorder="1" applyAlignment="1">
      <alignment vertical="center" wrapText="1"/>
    </xf>
    <xf numFmtId="164" fontId="1" fillId="5" borderId="75" xfId="12" applyFont="1" applyFill="1" applyBorder="1" applyAlignment="1">
      <alignment vertical="center" wrapText="1"/>
    </xf>
    <xf numFmtId="164" fontId="1" fillId="5" borderId="7" xfId="12" applyFont="1" applyFill="1" applyBorder="1" applyAlignment="1">
      <alignment vertical="center" wrapText="1"/>
    </xf>
    <xf numFmtId="164" fontId="1" fillId="5" borderId="60" xfId="12" applyFont="1" applyFill="1" applyBorder="1" applyAlignment="1">
      <alignment vertical="center" wrapText="1"/>
    </xf>
    <xf numFmtId="164" fontId="1" fillId="9" borderId="10" xfId="12" applyFont="1" applyFill="1" applyBorder="1" applyAlignment="1">
      <alignment vertical="center" wrapText="1"/>
    </xf>
    <xf numFmtId="164" fontId="1" fillId="9" borderId="11" xfId="12" applyFont="1" applyFill="1" applyBorder="1" applyAlignment="1">
      <alignment vertical="center" wrapText="1"/>
    </xf>
    <xf numFmtId="164" fontId="1" fillId="9" borderId="12" xfId="12" applyFont="1" applyFill="1" applyBorder="1" applyAlignment="1">
      <alignment vertical="center" wrapText="1"/>
    </xf>
    <xf numFmtId="164" fontId="1" fillId="9" borderId="13" xfId="12" applyFont="1" applyFill="1" applyBorder="1" applyAlignment="1">
      <alignment vertical="center" wrapText="1"/>
    </xf>
    <xf numFmtId="164" fontId="1" fillId="5" borderId="24" xfId="12" applyFont="1" applyFill="1" applyBorder="1" applyAlignment="1">
      <alignment vertical="center" wrapText="1"/>
    </xf>
    <xf numFmtId="164" fontId="1" fillId="5" borderId="25" xfId="12" applyFont="1" applyFill="1" applyBorder="1" applyAlignment="1">
      <alignment vertical="center" wrapText="1"/>
    </xf>
    <xf numFmtId="164" fontId="1" fillId="5" borderId="26" xfId="12" applyFont="1" applyFill="1" applyBorder="1" applyAlignment="1">
      <alignment vertical="center" wrapText="1"/>
    </xf>
    <xf numFmtId="164" fontId="7" fillId="5" borderId="41" xfId="12" applyFont="1" applyFill="1" applyBorder="1" applyAlignment="1">
      <alignment vertical="center"/>
    </xf>
    <xf numFmtId="164" fontId="39" fillId="10" borderId="29" xfId="12" applyFont="1" applyFill="1" applyBorder="1" applyAlignment="1">
      <alignment vertical="center" wrapText="1"/>
    </xf>
    <xf numFmtId="164" fontId="1" fillId="9" borderId="7" xfId="12" applyFont="1" applyFill="1" applyBorder="1" applyAlignment="1">
      <alignment vertical="center" wrapText="1"/>
    </xf>
    <xf numFmtId="164" fontId="1" fillId="9" borderId="8" xfId="12" applyFont="1" applyFill="1" applyBorder="1" applyAlignment="1">
      <alignment vertical="center" wrapText="1"/>
    </xf>
    <xf numFmtId="164" fontId="1" fillId="9" borderId="11" xfId="12" applyFont="1" applyFill="1" applyBorder="1" applyAlignment="1">
      <alignment horizontal="left" vertical="center"/>
    </xf>
    <xf numFmtId="164" fontId="7" fillId="5" borderId="24" xfId="12" applyFont="1" applyFill="1" applyBorder="1" applyAlignment="1">
      <alignment vertical="center" wrapText="1"/>
    </xf>
    <xf numFmtId="164" fontId="7" fillId="5" borderId="25" xfId="12" applyFont="1" applyFill="1" applyBorder="1" applyAlignment="1">
      <alignment vertical="center" wrapText="1"/>
    </xf>
    <xf numFmtId="164" fontId="7" fillId="5" borderId="26" xfId="12" applyFont="1" applyFill="1" applyBorder="1" applyAlignment="1">
      <alignment vertical="center" wrapText="1"/>
    </xf>
    <xf numFmtId="164" fontId="39" fillId="10" borderId="32" xfId="12" applyFont="1" applyFill="1" applyBorder="1" applyAlignment="1">
      <alignment vertical="center" wrapText="1"/>
    </xf>
    <xf numFmtId="164" fontId="39" fillId="10" borderId="33" xfId="12" applyFont="1" applyFill="1" applyBorder="1" applyAlignment="1">
      <alignment vertical="center" wrapText="1"/>
    </xf>
    <xf numFmtId="164" fontId="39" fillId="10" borderId="34" xfId="12" applyFont="1" applyFill="1" applyBorder="1" applyAlignment="1">
      <alignment vertical="center" wrapText="1"/>
    </xf>
    <xf numFmtId="164" fontId="39" fillId="10" borderId="52" xfId="12" applyFont="1" applyFill="1" applyBorder="1" applyAlignment="1">
      <alignment vertical="center" wrapText="1"/>
    </xf>
    <xf numFmtId="164" fontId="35" fillId="0" borderId="16" xfId="12" applyFont="1" applyBorder="1" applyAlignment="1">
      <alignment vertical="center"/>
    </xf>
    <xf numFmtId="164" fontId="35" fillId="0" borderId="7" xfId="12" applyFont="1" applyBorder="1" applyAlignment="1">
      <alignment vertical="center"/>
    </xf>
    <xf numFmtId="164" fontId="35" fillId="0" borderId="8" xfId="12" applyFont="1" applyBorder="1" applyAlignment="1">
      <alignment vertical="center"/>
    </xf>
    <xf numFmtId="164" fontId="35" fillId="0" borderId="9" xfId="12" applyFont="1" applyBorder="1" applyAlignment="1">
      <alignment vertical="center"/>
    </xf>
    <xf numFmtId="164" fontId="35" fillId="0" borderId="1" xfId="12" applyFont="1" applyBorder="1" applyAlignment="1">
      <alignment vertical="center"/>
    </xf>
    <xf numFmtId="164" fontId="35" fillId="0" borderId="10" xfId="12" applyFont="1" applyBorder="1" applyAlignment="1">
      <alignment vertical="center"/>
    </xf>
    <xf numFmtId="164" fontId="3" fillId="0" borderId="10" xfId="12" applyFont="1" applyBorder="1"/>
    <xf numFmtId="0" fontId="4" fillId="0" borderId="0" xfId="0" applyFont="1" applyAlignment="1">
      <alignment horizontal="center" vertical="justify"/>
    </xf>
    <xf numFmtId="0" fontId="6" fillId="0" borderId="0" xfId="0" applyFont="1" applyAlignment="1">
      <alignment horizontal="center" vertical="justify"/>
    </xf>
    <xf numFmtId="0" fontId="5" fillId="0" borderId="0" xfId="0" applyFont="1" applyAlignment="1">
      <alignment horizontal="center" vertical="justify"/>
    </xf>
    <xf numFmtId="0" fontId="5" fillId="0" borderId="0" xfId="0" applyFont="1" applyAlignment="1">
      <alignment horizontal="right" vertical="top"/>
    </xf>
    <xf numFmtId="0" fontId="3" fillId="0" borderId="0" xfId="11" applyFont="1" applyAlignment="1">
      <alignment horizontal="left"/>
    </xf>
    <xf numFmtId="0" fontId="2" fillId="0" borderId="0" xfId="11" applyFont="1" applyAlignment="1">
      <alignment horizontal="center"/>
    </xf>
    <xf numFmtId="0" fontId="2" fillId="0" borderId="0" xfId="11" applyFont="1" applyAlignment="1">
      <alignment horizontal="center" wrapText="1"/>
    </xf>
    <xf numFmtId="0" fontId="3" fillId="0" borderId="0" xfId="11" applyFont="1" applyAlignment="1">
      <alignment horizontal="left" vertical="top"/>
    </xf>
    <xf numFmtId="0" fontId="3" fillId="0" borderId="0" xfId="11" applyFont="1" applyAlignment="1">
      <alignment horizontal="center" vertical="top"/>
    </xf>
    <xf numFmtId="0" fontId="3" fillId="0" borderId="0" xfId="11" applyFont="1" applyAlignment="1">
      <alignment horizontal="center" wrapText="1"/>
    </xf>
    <xf numFmtId="0" fontId="3" fillId="0" borderId="0" xfId="11" applyFont="1" applyAlignment="1">
      <alignment horizontal="left" wrapText="1"/>
    </xf>
    <xf numFmtId="0" fontId="2" fillId="0" borderId="0" xfId="11" applyFont="1" applyAlignment="1">
      <alignment horizontal="left" vertical="top" wrapText="1"/>
    </xf>
    <xf numFmtId="0" fontId="2" fillId="0" borderId="0" xfId="0" applyFont="1" applyAlignment="1">
      <alignment horizontal="center" vertical="center" wrapText="1"/>
    </xf>
    <xf numFmtId="0" fontId="3" fillId="0" borderId="0" xfId="0" applyFont="1" applyAlignment="1">
      <alignment horizontal="left" wrapText="1"/>
    </xf>
    <xf numFmtId="0" fontId="2" fillId="0" borderId="0" xfId="0" applyFont="1" applyAlignment="1">
      <alignment horizontal="center" vertical="center"/>
    </xf>
    <xf numFmtId="0" fontId="7" fillId="0" borderId="0" xfId="0" applyFont="1" applyAlignment="1">
      <alignment horizontal="center"/>
    </xf>
    <xf numFmtId="0" fontId="2" fillId="0" borderId="0" xfId="0" applyFont="1" applyAlignment="1">
      <alignment horizontal="left" vertical="center"/>
    </xf>
    <xf numFmtId="0" fontId="2" fillId="0" borderId="58" xfId="0" applyFont="1" applyBorder="1" applyAlignment="1">
      <alignment horizontal="left" vertical="center"/>
    </xf>
    <xf numFmtId="0" fontId="2" fillId="0" borderId="59" xfId="0" applyFont="1" applyBorder="1" applyAlignment="1">
      <alignment horizontal="left" vertical="center"/>
    </xf>
    <xf numFmtId="0" fontId="2" fillId="0" borderId="60" xfId="0" applyFont="1" applyBorder="1" applyAlignment="1">
      <alignment horizontal="left" vertical="center"/>
    </xf>
    <xf numFmtId="0" fontId="2" fillId="5" borderId="50" xfId="0" applyFont="1" applyFill="1" applyBorder="1" applyAlignment="1">
      <alignment horizontal="center" vertical="center" wrapText="1"/>
    </xf>
    <xf numFmtId="0" fontId="2" fillId="5" borderId="57" xfId="0" applyFont="1" applyFill="1" applyBorder="1" applyAlignment="1">
      <alignment horizontal="center" vertical="center" wrapText="1"/>
    </xf>
    <xf numFmtId="0" fontId="2" fillId="0" borderId="0" xfId="0" applyFont="1" applyAlignment="1">
      <alignment horizontal="left" vertical="center" wrapText="1"/>
    </xf>
    <xf numFmtId="0" fontId="2" fillId="5" borderId="35" xfId="0" applyFont="1" applyFill="1" applyBorder="1" applyAlignment="1">
      <alignment horizontal="center" vertical="center"/>
    </xf>
    <xf numFmtId="0" fontId="2" fillId="5" borderId="36" xfId="0" applyFont="1" applyFill="1" applyBorder="1" applyAlignment="1">
      <alignment horizontal="center" vertical="center"/>
    </xf>
    <xf numFmtId="0" fontId="33" fillId="5" borderId="35" xfId="0" applyFont="1" applyFill="1" applyBorder="1" applyAlignment="1">
      <alignment horizontal="center"/>
    </xf>
    <xf numFmtId="0" fontId="33" fillId="5" borderId="52" xfId="0" applyFont="1" applyFill="1" applyBorder="1" applyAlignment="1">
      <alignment horizontal="center"/>
    </xf>
    <xf numFmtId="0" fontId="2" fillId="4" borderId="32" xfId="0" applyFont="1" applyFill="1" applyBorder="1" applyAlignment="1">
      <alignment horizontal="left"/>
    </xf>
    <xf numFmtId="0" fontId="2" fillId="4" borderId="34" xfId="0" applyFont="1" applyFill="1" applyBorder="1" applyAlignment="1">
      <alignment horizontal="left"/>
    </xf>
    <xf numFmtId="0" fontId="2" fillId="0" borderId="50" xfId="0" applyFont="1" applyBorder="1" applyAlignment="1">
      <alignment horizontal="left" vertical="center" wrapText="1"/>
    </xf>
    <xf numFmtId="0" fontId="58" fillId="0" borderId="57" xfId="0" applyFont="1" applyBorder="1" applyAlignment="1">
      <alignment horizontal="left" vertical="center" wrapText="1"/>
    </xf>
    <xf numFmtId="0" fontId="4" fillId="0" borderId="0" xfId="0" applyFont="1" applyAlignment="1">
      <alignment horizontal="center" vertical="justify" wrapText="1"/>
    </xf>
    <xf numFmtId="49" fontId="4" fillId="0" borderId="39" xfId="0" applyNumberFormat="1" applyFont="1" applyBorder="1" applyAlignment="1">
      <alignment horizontal="left" vertical="justify" wrapText="1"/>
    </xf>
    <xf numFmtId="49" fontId="4" fillId="0" borderId="36" xfId="0" applyNumberFormat="1" applyFont="1" applyBorder="1" applyAlignment="1">
      <alignment horizontal="left" vertical="justify" wrapText="1"/>
    </xf>
    <xf numFmtId="49" fontId="4" fillId="0" borderId="52" xfId="0" applyNumberFormat="1" applyFont="1" applyBorder="1" applyAlignment="1">
      <alignment horizontal="left" vertical="justify" wrapText="1"/>
    </xf>
    <xf numFmtId="0" fontId="4" fillId="5" borderId="71" xfId="0" applyFont="1" applyFill="1" applyBorder="1" applyAlignment="1">
      <alignment horizontal="left" vertical="justify" wrapText="1"/>
    </xf>
    <xf numFmtId="0" fontId="4" fillId="5" borderId="28" xfId="0" applyFont="1" applyFill="1" applyBorder="1" applyAlignment="1">
      <alignment horizontal="left" vertical="justify" wrapText="1"/>
    </xf>
    <xf numFmtId="0" fontId="4" fillId="5" borderId="29" xfId="0" applyFont="1" applyFill="1" applyBorder="1" applyAlignment="1">
      <alignment horizontal="left" vertical="justify" wrapText="1"/>
    </xf>
    <xf numFmtId="0" fontId="2" fillId="5" borderId="39" xfId="0" applyFont="1" applyFill="1" applyBorder="1" applyAlignment="1">
      <alignment horizontal="left" vertical="center"/>
    </xf>
    <xf numFmtId="0" fontId="2" fillId="5" borderId="36" xfId="0" applyFont="1" applyFill="1" applyBorder="1" applyAlignment="1">
      <alignment horizontal="left" vertical="center"/>
    </xf>
    <xf numFmtId="0" fontId="2" fillId="5" borderId="52" xfId="0" applyFont="1" applyFill="1" applyBorder="1" applyAlignment="1">
      <alignment horizontal="left" vertical="center"/>
    </xf>
    <xf numFmtId="0" fontId="2" fillId="0" borderId="0" xfId="0" applyFont="1" applyAlignment="1">
      <alignment horizontal="center" wrapText="1"/>
    </xf>
    <xf numFmtId="0" fontId="2" fillId="0" borderId="0" xfId="0" applyFont="1" applyAlignment="1">
      <alignment horizontal="center"/>
    </xf>
    <xf numFmtId="0" fontId="15" fillId="0" borderId="0" xfId="2" applyFont="1" applyAlignment="1">
      <alignment horizontal="center"/>
    </xf>
    <xf numFmtId="0" fontId="15" fillId="0" borderId="35" xfId="2" applyFont="1" applyBorder="1" applyAlignment="1">
      <alignment horizontal="left"/>
    </xf>
    <xf numFmtId="0" fontId="15" fillId="0" borderId="36" xfId="2" applyFont="1" applyBorder="1" applyAlignment="1">
      <alignment horizontal="left"/>
    </xf>
    <xf numFmtId="0" fontId="15" fillId="0" borderId="37" xfId="2" applyFont="1" applyBorder="1" applyAlignment="1">
      <alignment horizontal="left"/>
    </xf>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2" fillId="0" borderId="32" xfId="0" applyFont="1" applyBorder="1" applyAlignment="1">
      <alignment horizontal="left" vertical="top" wrapText="1"/>
    </xf>
    <xf numFmtId="0" fontId="2" fillId="0" borderId="33" xfId="0" applyFont="1" applyBorder="1" applyAlignment="1">
      <alignment horizontal="left" vertical="top" wrapText="1"/>
    </xf>
    <xf numFmtId="0" fontId="2" fillId="0" borderId="34" xfId="0" applyFont="1" applyBorder="1" applyAlignment="1">
      <alignment horizontal="left" vertical="top" wrapText="1"/>
    </xf>
    <xf numFmtId="0" fontId="2" fillId="13" borderId="8" xfId="0" applyFont="1" applyFill="1" applyBorder="1" applyAlignment="1">
      <alignment horizontal="center" vertical="center" wrapText="1"/>
    </xf>
    <xf numFmtId="0" fontId="2" fillId="13" borderId="10" xfId="0" applyFont="1" applyFill="1" applyBorder="1" applyAlignment="1">
      <alignment horizontal="center" vertical="center" wrapText="1"/>
    </xf>
    <xf numFmtId="0" fontId="2" fillId="13" borderId="21" xfId="0" applyFont="1" applyFill="1" applyBorder="1" applyAlignment="1">
      <alignment horizontal="center" vertical="center" wrapText="1"/>
    </xf>
    <xf numFmtId="0" fontId="2" fillId="13" borderId="20" xfId="0" applyFont="1" applyFill="1" applyBorder="1" applyAlignment="1">
      <alignment horizontal="center" wrapText="1"/>
    </xf>
    <xf numFmtId="0" fontId="2" fillId="13" borderId="23" xfId="0" applyFont="1" applyFill="1" applyBorder="1" applyAlignment="1">
      <alignment horizontal="center" wrapText="1"/>
    </xf>
    <xf numFmtId="0" fontId="2" fillId="13" borderId="2" xfId="0" applyFont="1" applyFill="1" applyBorder="1" applyAlignment="1">
      <alignment horizontal="center"/>
    </xf>
    <xf numFmtId="0" fontId="2" fillId="13" borderId="49" xfId="0" applyFont="1" applyFill="1" applyBorder="1" applyAlignment="1">
      <alignment horizontal="center"/>
    </xf>
    <xf numFmtId="0" fontId="2" fillId="13" borderId="61" xfId="0" applyFont="1" applyFill="1" applyBorder="1" applyAlignment="1">
      <alignment horizontal="center"/>
    </xf>
    <xf numFmtId="0" fontId="2" fillId="13" borderId="44" xfId="0" applyFont="1" applyFill="1" applyBorder="1" applyAlignment="1">
      <alignment horizontal="center"/>
    </xf>
    <xf numFmtId="0" fontId="2" fillId="13" borderId="2" xfId="0" applyFont="1" applyFill="1" applyBorder="1" applyAlignment="1">
      <alignment horizontal="center" vertical="center" wrapText="1"/>
    </xf>
    <xf numFmtId="0" fontId="2" fillId="13" borderId="25" xfId="0" applyFont="1" applyFill="1" applyBorder="1" applyAlignment="1">
      <alignment horizontal="center" vertical="center" wrapText="1"/>
    </xf>
    <xf numFmtId="0" fontId="2" fillId="13" borderId="49" xfId="0" applyFont="1" applyFill="1" applyBorder="1" applyAlignment="1">
      <alignment horizontal="center" vertical="center" wrapText="1"/>
    </xf>
    <xf numFmtId="0" fontId="3" fillId="0" borderId="33" xfId="0" applyFont="1" applyBorder="1" applyAlignment="1">
      <alignment horizontal="right"/>
    </xf>
    <xf numFmtId="0" fontId="2" fillId="13" borderId="58" xfId="0" applyFont="1" applyFill="1" applyBorder="1" applyAlignment="1">
      <alignment horizontal="center" vertical="center" wrapText="1"/>
    </xf>
    <xf numFmtId="0" fontId="2" fillId="13" borderId="59" xfId="0" applyFont="1" applyFill="1" applyBorder="1" applyAlignment="1">
      <alignment horizontal="center" vertical="center" wrapText="1"/>
    </xf>
    <xf numFmtId="0" fontId="2" fillId="13" borderId="72" xfId="0" applyFont="1" applyFill="1" applyBorder="1" applyAlignment="1">
      <alignment horizontal="center" vertical="center" wrapText="1"/>
    </xf>
    <xf numFmtId="0" fontId="2" fillId="13" borderId="7" xfId="0" applyFont="1" applyFill="1" applyBorder="1" applyAlignment="1">
      <alignment horizontal="center" vertical="center" wrapText="1"/>
    </xf>
    <xf numFmtId="0" fontId="2" fillId="13" borderId="14" xfId="0" applyFont="1" applyFill="1" applyBorder="1" applyAlignment="1">
      <alignment horizontal="center" vertical="center" wrapText="1"/>
    </xf>
    <xf numFmtId="0" fontId="1" fillId="0" borderId="11" xfId="0" applyFont="1" applyBorder="1" applyAlignment="1">
      <alignment horizontal="left" vertical="center" wrapText="1"/>
    </xf>
    <xf numFmtId="0" fontId="1" fillId="0" borderId="13" xfId="0" applyFont="1" applyBorder="1" applyAlignment="1">
      <alignment horizontal="left" vertical="center" wrapText="1"/>
    </xf>
    <xf numFmtId="164" fontId="1" fillId="0" borderId="11" xfId="12" applyFont="1" applyBorder="1" applyAlignment="1">
      <alignment horizontal="right" vertical="center"/>
    </xf>
    <xf numFmtId="164" fontId="1" fillId="0" borderId="13" xfId="12" applyFont="1" applyBorder="1" applyAlignment="1">
      <alignment horizontal="right" vertical="center"/>
    </xf>
    <xf numFmtId="0" fontId="7" fillId="13" borderId="75" xfId="0" applyFont="1" applyFill="1" applyBorder="1" applyAlignment="1">
      <alignment horizontal="center" vertical="center" wrapText="1"/>
    </xf>
    <xf numFmtId="0" fontId="7" fillId="13" borderId="74" xfId="0" applyFont="1" applyFill="1" applyBorder="1" applyAlignment="1">
      <alignment horizontal="center" vertical="center" wrapText="1"/>
    </xf>
    <xf numFmtId="0" fontId="7" fillId="13" borderId="16" xfId="0" applyFont="1" applyFill="1" applyBorder="1" applyAlignment="1">
      <alignment horizontal="center" vertical="center"/>
    </xf>
    <xf numFmtId="0" fontId="7" fillId="13" borderId="8" xfId="0" applyFont="1" applyFill="1" applyBorder="1" applyAlignment="1">
      <alignment horizontal="center" vertical="center"/>
    </xf>
    <xf numFmtId="0" fontId="7" fillId="13" borderId="11" xfId="0" applyFont="1" applyFill="1" applyBorder="1" applyAlignment="1">
      <alignment horizontal="center" vertical="center"/>
    </xf>
    <xf numFmtId="0" fontId="7" fillId="13" borderId="13" xfId="0" applyFont="1" applyFill="1" applyBorder="1" applyAlignment="1">
      <alignment horizontal="center" vertical="center"/>
    </xf>
    <xf numFmtId="0" fontId="7" fillId="13" borderId="3"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1" fillId="13" borderId="24" xfId="0" applyFont="1" applyFill="1" applyBorder="1" applyAlignment="1">
      <alignment horizontal="center" vertical="center" wrapText="1"/>
    </xf>
    <xf numFmtId="0" fontId="1" fillId="13" borderId="26" xfId="0" applyFont="1" applyFill="1" applyBorder="1" applyAlignment="1">
      <alignment horizontal="center" vertical="center" wrapText="1"/>
    </xf>
    <xf numFmtId="0" fontId="3" fillId="0" borderId="17" xfId="0" applyFont="1" applyBorder="1" applyAlignment="1">
      <alignment horizontal="left" wrapText="1"/>
    </xf>
    <xf numFmtId="0" fontId="3" fillId="0" borderId="22" xfId="0" applyFont="1" applyBorder="1" applyAlignment="1">
      <alignment horizontal="left" wrapText="1"/>
    </xf>
    <xf numFmtId="0" fontId="1" fillId="0" borderId="17" xfId="0" applyFont="1" applyBorder="1" applyAlignment="1">
      <alignment horizontal="right" vertical="center"/>
    </xf>
    <xf numFmtId="0" fontId="1" fillId="0" borderId="22" xfId="0" applyFont="1" applyBorder="1" applyAlignment="1">
      <alignment horizontal="right" vertical="center"/>
    </xf>
    <xf numFmtId="0" fontId="7" fillId="13" borderId="50" xfId="0" applyFont="1" applyFill="1" applyBorder="1" applyAlignment="1">
      <alignment horizontal="center" vertical="center" wrapText="1"/>
    </xf>
    <xf numFmtId="0" fontId="7" fillId="13" borderId="47" xfId="0" applyFont="1" applyFill="1" applyBorder="1" applyAlignment="1">
      <alignment horizontal="center" vertical="center" wrapText="1"/>
    </xf>
    <xf numFmtId="0" fontId="7" fillId="13" borderId="57" xfId="0" applyFont="1" applyFill="1" applyBorder="1" applyAlignment="1">
      <alignment horizontal="center" vertical="center" wrapText="1"/>
    </xf>
    <xf numFmtId="0" fontId="2" fillId="13" borderId="39" xfId="0" applyFont="1" applyFill="1" applyBorder="1" applyAlignment="1">
      <alignment horizontal="center" vertical="center" wrapText="1"/>
    </xf>
    <xf numFmtId="0" fontId="2" fillId="13" borderId="52" xfId="0" applyFont="1" applyFill="1" applyBorder="1" applyAlignment="1">
      <alignment horizontal="center" vertical="center" wrapText="1"/>
    </xf>
    <xf numFmtId="0" fontId="39" fillId="13" borderId="39" xfId="0" applyFont="1" applyFill="1" applyBorder="1" applyAlignment="1">
      <alignment horizontal="center" vertical="center" wrapText="1"/>
    </xf>
    <xf numFmtId="0" fontId="39" fillId="13" borderId="52" xfId="0" applyFont="1" applyFill="1" applyBorder="1" applyAlignment="1">
      <alignment horizontal="center" vertical="center" wrapText="1"/>
    </xf>
    <xf numFmtId="0" fontId="7" fillId="5" borderId="50" xfId="0" applyFont="1" applyFill="1" applyBorder="1" applyAlignment="1">
      <alignment horizontal="center" vertical="center" wrapText="1"/>
    </xf>
    <xf numFmtId="0" fontId="7" fillId="5" borderId="47" xfId="0" applyFont="1" applyFill="1" applyBorder="1" applyAlignment="1">
      <alignment horizontal="center" vertical="center" wrapText="1"/>
    </xf>
    <xf numFmtId="0" fontId="7" fillId="5" borderId="30" xfId="0" applyFont="1" applyFill="1" applyBorder="1" applyAlignment="1">
      <alignment horizontal="center" vertical="center" wrapText="1"/>
    </xf>
    <xf numFmtId="0" fontId="39" fillId="5" borderId="28" xfId="0" applyFont="1" applyFill="1" applyBorder="1" applyAlignment="1">
      <alignment horizontal="center" vertical="center" wrapText="1"/>
    </xf>
    <xf numFmtId="0" fontId="39" fillId="5" borderId="36" xfId="0" applyFont="1" applyFill="1" applyBorder="1" applyAlignment="1">
      <alignment horizontal="center" vertical="center" wrapText="1"/>
    </xf>
    <xf numFmtId="0" fontId="39" fillId="5" borderId="52"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7" fillId="5" borderId="39" xfId="0" applyFont="1" applyFill="1" applyBorder="1" applyAlignment="1">
      <alignment horizontal="center" vertical="center" wrapText="1"/>
    </xf>
    <xf numFmtId="0" fontId="0" fillId="0" borderId="36" xfId="0" applyBorder="1" applyAlignment="1">
      <alignment horizontal="center" vertical="center" wrapText="1"/>
    </xf>
    <xf numFmtId="0" fontId="0" fillId="0" borderId="52" xfId="0" applyBorder="1" applyAlignment="1">
      <alignment horizontal="center" vertical="center" wrapText="1"/>
    </xf>
    <xf numFmtId="0" fontId="7" fillId="13" borderId="39" xfId="0" applyFont="1" applyFill="1" applyBorder="1" applyAlignment="1">
      <alignment horizontal="left" vertical="center" wrapText="1"/>
    </xf>
    <xf numFmtId="0" fontId="7" fillId="13" borderId="36" xfId="0" applyFont="1" applyFill="1" applyBorder="1" applyAlignment="1">
      <alignment horizontal="left" vertical="center" wrapText="1"/>
    </xf>
    <xf numFmtId="0" fontId="7" fillId="13" borderId="52" xfId="0" applyFont="1" applyFill="1" applyBorder="1" applyAlignment="1">
      <alignment horizontal="left" vertical="center" wrapText="1"/>
    </xf>
    <xf numFmtId="0" fontId="7" fillId="13" borderId="32" xfId="0" applyFont="1" applyFill="1" applyBorder="1" applyAlignment="1">
      <alignment horizontal="left" vertical="center" wrapText="1"/>
    </xf>
    <xf numFmtId="0" fontId="7" fillId="13" borderId="33" xfId="0" applyFont="1" applyFill="1" applyBorder="1" applyAlignment="1">
      <alignment horizontal="left" vertical="center" wrapText="1"/>
    </xf>
    <xf numFmtId="0" fontId="7" fillId="13" borderId="34" xfId="0" applyFont="1" applyFill="1" applyBorder="1" applyAlignment="1">
      <alignment horizontal="left" vertical="center" wrapText="1"/>
    </xf>
    <xf numFmtId="0" fontId="7" fillId="13" borderId="27" xfId="0" applyFont="1" applyFill="1" applyBorder="1" applyAlignment="1">
      <alignment horizontal="center" vertical="center"/>
    </xf>
    <xf numFmtId="0" fontId="7" fillId="13" borderId="30" xfId="0" applyFont="1" applyFill="1" applyBorder="1" applyAlignment="1">
      <alignment horizontal="center" vertical="center"/>
    </xf>
    <xf numFmtId="0" fontId="7" fillId="13" borderId="32" xfId="0" applyFont="1" applyFill="1" applyBorder="1" applyAlignment="1">
      <alignment horizontal="center" vertical="center"/>
    </xf>
    <xf numFmtId="0" fontId="7" fillId="13" borderId="16" xfId="0" applyFont="1" applyFill="1" applyBorder="1" applyAlignment="1">
      <alignment horizontal="center" vertical="center" wrapText="1"/>
    </xf>
    <xf numFmtId="0" fontId="7" fillId="13" borderId="8"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32" fillId="13" borderId="50" xfId="0" applyFont="1" applyFill="1" applyBorder="1" applyAlignment="1">
      <alignment horizontal="center" vertical="center" wrapText="1"/>
    </xf>
    <xf numFmtId="0" fontId="32" fillId="13" borderId="47" xfId="0" applyFont="1" applyFill="1" applyBorder="1" applyAlignment="1">
      <alignment horizontal="center" vertical="center" wrapText="1"/>
    </xf>
    <xf numFmtId="0" fontId="2" fillId="13" borderId="50" xfId="0" applyFont="1" applyFill="1" applyBorder="1" applyAlignment="1">
      <alignment horizontal="center" vertical="center"/>
    </xf>
    <xf numFmtId="0" fontId="2" fillId="13" borderId="47" xfId="0" applyFont="1" applyFill="1" applyBorder="1" applyAlignment="1">
      <alignment horizontal="center" vertical="center"/>
    </xf>
    <xf numFmtId="0" fontId="7" fillId="13" borderId="50" xfId="0" applyFont="1" applyFill="1" applyBorder="1" applyAlignment="1">
      <alignment horizontal="center" wrapText="1"/>
    </xf>
    <xf numFmtId="0" fontId="7" fillId="13" borderId="47" xfId="0" applyFont="1" applyFill="1" applyBorder="1" applyAlignment="1">
      <alignment horizontal="center" wrapText="1"/>
    </xf>
    <xf numFmtId="0" fontId="7" fillId="13" borderId="57" xfId="0" applyFont="1" applyFill="1" applyBorder="1" applyAlignment="1">
      <alignment horizontal="center" wrapText="1"/>
    </xf>
    <xf numFmtId="0" fontId="7" fillId="13" borderId="29" xfId="0" applyFont="1" applyFill="1" applyBorder="1" applyAlignment="1">
      <alignment horizontal="center"/>
    </xf>
    <xf numFmtId="0" fontId="7" fillId="13" borderId="31" xfId="0" applyFont="1" applyFill="1" applyBorder="1" applyAlignment="1">
      <alignment horizontal="center"/>
    </xf>
    <xf numFmtId="0" fontId="7" fillId="13" borderId="34" xfId="0" applyFont="1" applyFill="1" applyBorder="1" applyAlignment="1">
      <alignment horizontal="center"/>
    </xf>
    <xf numFmtId="0" fontId="7" fillId="13" borderId="6" xfId="0" applyFont="1" applyFill="1" applyBorder="1" applyAlignment="1">
      <alignment horizontal="center"/>
    </xf>
    <xf numFmtId="0" fontId="7" fillId="13" borderId="14" xfId="0" applyFont="1" applyFill="1" applyBorder="1" applyAlignment="1">
      <alignment horizontal="center"/>
    </xf>
    <xf numFmtId="0" fontId="7" fillId="13" borderId="15" xfId="0" applyFont="1" applyFill="1" applyBorder="1" applyAlignment="1">
      <alignment horizontal="center"/>
    </xf>
    <xf numFmtId="0" fontId="7" fillId="13" borderId="39" xfId="0" applyFont="1" applyFill="1" applyBorder="1" applyAlignment="1">
      <alignment horizontal="center"/>
    </xf>
    <xf numFmtId="0" fontId="7" fillId="13" borderId="52" xfId="0" applyFont="1" applyFill="1" applyBorder="1" applyAlignment="1">
      <alignment horizontal="center"/>
    </xf>
    <xf numFmtId="0" fontId="1" fillId="0" borderId="0" xfId="0" applyFont="1"/>
    <xf numFmtId="0" fontId="7" fillId="13" borderId="39" xfId="0" applyFont="1" applyFill="1" applyBorder="1" applyAlignment="1">
      <alignment horizontal="center" vertical="center"/>
    </xf>
    <xf numFmtId="0" fontId="7" fillId="13" borderId="36" xfId="0" applyFont="1" applyFill="1" applyBorder="1" applyAlignment="1">
      <alignment horizontal="center" vertical="center"/>
    </xf>
    <xf numFmtId="0" fontId="7" fillId="13" borderId="52" xfId="0" applyFont="1" applyFill="1" applyBorder="1" applyAlignment="1">
      <alignment horizontal="center" vertical="center"/>
    </xf>
    <xf numFmtId="0" fontId="7" fillId="13" borderId="33" xfId="0" applyFont="1" applyFill="1" applyBorder="1" applyAlignment="1">
      <alignment horizontal="center" vertical="center" wrapText="1"/>
    </xf>
    <xf numFmtId="0" fontId="7" fillId="13" borderId="82" xfId="0" applyFont="1" applyFill="1" applyBorder="1" applyAlignment="1">
      <alignment horizontal="center" vertical="center" wrapText="1"/>
    </xf>
    <xf numFmtId="0" fontId="7" fillId="13" borderId="81" xfId="0" applyFont="1" applyFill="1" applyBorder="1" applyAlignment="1">
      <alignment horizontal="center" vertical="center" wrapText="1"/>
    </xf>
    <xf numFmtId="0" fontId="1" fillId="0" borderId="11" xfId="0" applyFont="1" applyBorder="1" applyAlignment="1">
      <alignment horizontal="center"/>
    </xf>
    <xf numFmtId="0" fontId="1" fillId="0" borderId="69" xfId="0" applyFont="1" applyBorder="1" applyAlignment="1">
      <alignment horizontal="center"/>
    </xf>
    <xf numFmtId="0" fontId="2" fillId="13" borderId="39" xfId="0" applyFont="1" applyFill="1" applyBorder="1" applyAlignment="1">
      <alignment horizontal="center"/>
    </xf>
    <xf numFmtId="0" fontId="2" fillId="13" borderId="36" xfId="0" applyFont="1" applyFill="1" applyBorder="1" applyAlignment="1">
      <alignment horizontal="center"/>
    </xf>
    <xf numFmtId="0" fontId="58" fillId="0" borderId="36" xfId="0" applyFont="1" applyBorder="1"/>
    <xf numFmtId="0" fontId="58" fillId="0" borderId="52" xfId="0" applyFont="1" applyBorder="1"/>
    <xf numFmtId="0" fontId="0" fillId="0" borderId="36" xfId="0" applyBorder="1"/>
    <xf numFmtId="0" fontId="0" fillId="0" borderId="52" xfId="0" applyBorder="1"/>
    <xf numFmtId="0" fontId="0" fillId="0" borderId="28" xfId="0" applyBorder="1"/>
    <xf numFmtId="0" fontId="0" fillId="0" borderId="29" xfId="0" applyBorder="1"/>
    <xf numFmtId="0" fontId="1" fillId="0" borderId="16" xfId="0" applyFont="1" applyBorder="1"/>
    <xf numFmtId="0" fontId="0" fillId="0" borderId="7" xfId="0" applyBorder="1"/>
    <xf numFmtId="0" fontId="0" fillId="0" borderId="8" xfId="0" applyBorder="1"/>
    <xf numFmtId="0" fontId="1" fillId="0" borderId="9" xfId="0" applyFont="1" applyBorder="1"/>
    <xf numFmtId="0" fontId="0" fillId="0" borderId="1" xfId="0" applyBorder="1"/>
    <xf numFmtId="0" fontId="0" fillId="0" borderId="10" xfId="0" applyBorder="1"/>
    <xf numFmtId="0" fontId="1" fillId="0" borderId="11" xfId="0" applyFont="1" applyBorder="1"/>
    <xf numFmtId="0" fontId="0" fillId="0" borderId="12" xfId="0" applyBorder="1"/>
    <xf numFmtId="0" fontId="0" fillId="0" borderId="13" xfId="0" applyBorder="1"/>
    <xf numFmtId="0" fontId="1" fillId="0" borderId="16" xfId="0" applyFont="1" applyBorder="1" applyAlignment="1">
      <alignment horizontal="center"/>
    </xf>
    <xf numFmtId="0" fontId="1" fillId="0" borderId="58" xfId="0" applyFont="1" applyBorder="1" applyAlignment="1">
      <alignment horizontal="center"/>
    </xf>
    <xf numFmtId="0" fontId="1" fillId="0" borderId="9" xfId="0" applyFont="1" applyBorder="1" applyAlignment="1">
      <alignment horizontal="center"/>
    </xf>
    <xf numFmtId="0" fontId="1" fillId="0" borderId="61" xfId="0" applyFont="1" applyBorder="1" applyAlignment="1">
      <alignment horizontal="center"/>
    </xf>
    <xf numFmtId="0" fontId="1" fillId="0" borderId="0" xfId="0" applyFont="1" applyAlignment="1">
      <alignment horizontal="center"/>
    </xf>
    <xf numFmtId="9" fontId="2" fillId="13" borderId="53" xfId="0" applyNumberFormat="1" applyFont="1" applyFill="1" applyBorder="1" applyAlignment="1">
      <alignment horizontal="center" vertical="center" wrapText="1"/>
    </xf>
    <xf numFmtId="9" fontId="2" fillId="13" borderId="54" xfId="0" applyNumberFormat="1" applyFont="1" applyFill="1" applyBorder="1" applyAlignment="1">
      <alignment horizontal="center" vertical="center" wrapText="1"/>
    </xf>
    <xf numFmtId="0" fontId="7" fillId="13" borderId="53" xfId="0" applyFont="1" applyFill="1" applyBorder="1" applyAlignment="1">
      <alignment horizontal="center" vertical="center" wrapText="1"/>
    </xf>
    <xf numFmtId="0" fontId="7" fillId="13" borderId="43" xfId="0" applyFont="1" applyFill="1" applyBorder="1" applyAlignment="1">
      <alignment horizontal="center" vertical="center" wrapText="1"/>
    </xf>
    <xf numFmtId="0" fontId="7" fillId="13" borderId="54" xfId="0" applyFont="1" applyFill="1" applyBorder="1" applyAlignment="1">
      <alignment horizontal="center" vertical="center" wrapText="1"/>
    </xf>
    <xf numFmtId="0" fontId="7" fillId="13" borderId="36" xfId="0" applyFont="1" applyFill="1" applyBorder="1" applyAlignment="1">
      <alignment horizontal="center" vertical="center" wrapText="1"/>
    </xf>
    <xf numFmtId="0" fontId="1" fillId="13" borderId="28" xfId="0" applyFont="1" applyFill="1" applyBorder="1" applyAlignment="1">
      <alignment horizontal="center"/>
    </xf>
    <xf numFmtId="0" fontId="0" fillId="13" borderId="29" xfId="0" applyFill="1" applyBorder="1" applyAlignment="1">
      <alignment horizontal="center"/>
    </xf>
    <xf numFmtId="0" fontId="55" fillId="13" borderId="34" xfId="0" applyFont="1" applyFill="1" applyBorder="1" applyAlignment="1">
      <alignment horizontal="center" vertical="center" wrapText="1"/>
    </xf>
    <xf numFmtId="0" fontId="39" fillId="13" borderId="50" xfId="0" applyFont="1" applyFill="1" applyBorder="1" applyAlignment="1">
      <alignment horizontal="center" vertical="center"/>
    </xf>
    <xf numFmtId="0" fontId="39" fillId="13" borderId="47" xfId="0" applyFont="1" applyFill="1" applyBorder="1" applyAlignment="1">
      <alignment horizontal="center" vertical="center"/>
    </xf>
    <xf numFmtId="0" fontId="39" fillId="13" borderId="57" xfId="0" applyFont="1" applyFill="1" applyBorder="1" applyAlignment="1">
      <alignment horizontal="center" vertical="center"/>
    </xf>
    <xf numFmtId="0" fontId="39" fillId="13" borderId="50" xfId="0" applyFont="1" applyFill="1" applyBorder="1" applyAlignment="1">
      <alignment horizontal="center" vertical="center" wrapText="1"/>
    </xf>
    <xf numFmtId="0" fontId="39" fillId="13" borderId="57" xfId="0" applyFont="1" applyFill="1" applyBorder="1" applyAlignment="1">
      <alignment horizontal="center" vertical="center" wrapText="1"/>
    </xf>
    <xf numFmtId="0" fontId="39" fillId="13" borderId="75" xfId="0" applyFont="1" applyFill="1" applyBorder="1" applyAlignment="1">
      <alignment horizontal="center" vertical="center" wrapText="1"/>
    </xf>
    <xf numFmtId="0" fontId="39" fillId="13" borderId="59" xfId="0" applyFont="1" applyFill="1" applyBorder="1" applyAlignment="1">
      <alignment horizontal="center" vertical="center" wrapText="1"/>
    </xf>
    <xf numFmtId="0" fontId="39" fillId="13" borderId="60" xfId="0" applyFont="1" applyFill="1" applyBorder="1" applyAlignment="1">
      <alignment horizontal="center" vertical="center" wrapText="1"/>
    </xf>
    <xf numFmtId="0" fontId="4" fillId="0" borderId="0" xfId="0" applyFont="1" applyAlignment="1">
      <alignment horizontal="center"/>
    </xf>
    <xf numFmtId="0" fontId="7" fillId="0" borderId="0" xfId="0" applyFont="1" applyAlignment="1">
      <alignment horizontal="center" wrapText="1"/>
    </xf>
    <xf numFmtId="0" fontId="1" fillId="13" borderId="50" xfId="0" applyFont="1" applyFill="1" applyBorder="1" applyAlignment="1">
      <alignment horizontal="center"/>
    </xf>
    <xf numFmtId="0" fontId="1" fillId="13" borderId="57" xfId="0" applyFont="1" applyFill="1" applyBorder="1" applyAlignment="1">
      <alignment horizontal="center"/>
    </xf>
    <xf numFmtId="0" fontId="7" fillId="13" borderId="59" xfId="0" applyFont="1" applyFill="1" applyBorder="1" applyAlignment="1">
      <alignment horizontal="center" vertical="center" wrapText="1"/>
    </xf>
    <xf numFmtId="0" fontId="7" fillId="13" borderId="70" xfId="0" applyFont="1" applyFill="1" applyBorder="1" applyAlignment="1">
      <alignment horizontal="center" vertical="center" wrapText="1"/>
    </xf>
    <xf numFmtId="0" fontId="7" fillId="13" borderId="4"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7" fillId="13" borderId="60" xfId="0" applyFont="1" applyFill="1" applyBorder="1" applyAlignment="1">
      <alignment horizontal="center" vertical="center" wrapText="1"/>
    </xf>
    <xf numFmtId="0" fontId="7" fillId="13" borderId="56" xfId="0" applyFont="1" applyFill="1" applyBorder="1" applyAlignment="1">
      <alignment horizontal="center" vertical="center" wrapText="1"/>
    </xf>
    <xf numFmtId="0" fontId="7" fillId="13" borderId="39" xfId="0" applyFont="1" applyFill="1" applyBorder="1" applyAlignment="1">
      <alignment horizontal="left" wrapText="1"/>
    </xf>
    <xf numFmtId="0" fontId="7" fillId="13" borderId="36" xfId="0" applyFont="1" applyFill="1" applyBorder="1" applyAlignment="1">
      <alignment horizontal="left" wrapText="1"/>
    </xf>
    <xf numFmtId="0" fontId="7" fillId="13" borderId="52" xfId="0" applyFont="1" applyFill="1" applyBorder="1" applyAlignment="1">
      <alignment horizontal="left" wrapText="1"/>
    </xf>
    <xf numFmtId="0" fontId="1" fillId="0" borderId="0" xfId="0" applyFont="1" applyAlignment="1">
      <alignment horizontal="left" vertical="center"/>
    </xf>
    <xf numFmtId="0" fontId="7" fillId="13" borderId="27" xfId="0" applyFont="1" applyFill="1" applyBorder="1" applyAlignment="1">
      <alignment horizontal="left" vertical="center" wrapText="1"/>
    </xf>
    <xf numFmtId="0" fontId="7" fillId="13" borderId="28" xfId="0" applyFont="1" applyFill="1" applyBorder="1" applyAlignment="1">
      <alignment horizontal="left" vertical="center" wrapText="1"/>
    </xf>
    <xf numFmtId="0" fontId="7" fillId="13" borderId="29" xfId="0" applyFont="1" applyFill="1" applyBorder="1" applyAlignment="1">
      <alignment horizontal="left" vertical="center" wrapText="1"/>
    </xf>
    <xf numFmtId="0" fontId="7" fillId="13" borderId="39" xfId="0" applyFont="1" applyFill="1" applyBorder="1" applyAlignment="1">
      <alignment horizontal="left" vertical="center"/>
    </xf>
    <xf numFmtId="0" fontId="7" fillId="13" borderId="36" xfId="0" applyFont="1" applyFill="1" applyBorder="1" applyAlignment="1">
      <alignment horizontal="left" vertical="center"/>
    </xf>
    <xf numFmtId="0" fontId="32" fillId="0" borderId="0" xfId="9" applyFont="1" applyAlignment="1">
      <alignment horizontal="center" vertical="center"/>
    </xf>
    <xf numFmtId="0" fontId="32" fillId="0" borderId="0" xfId="9" applyFont="1" applyAlignment="1">
      <alignment horizontal="center" wrapText="1"/>
    </xf>
    <xf numFmtId="0" fontId="7" fillId="13" borderId="7" xfId="0" applyFont="1" applyFill="1" applyBorder="1" applyAlignment="1">
      <alignment horizontal="center" vertical="center"/>
    </xf>
    <xf numFmtId="0" fontId="7" fillId="13" borderId="75" xfId="0" applyFont="1" applyFill="1" applyBorder="1" applyAlignment="1">
      <alignment horizontal="center" vertical="center"/>
    </xf>
    <xf numFmtId="0" fontId="7" fillId="13" borderId="59" xfId="0" applyFont="1" applyFill="1" applyBorder="1" applyAlignment="1">
      <alignment horizontal="center" vertical="center"/>
    </xf>
    <xf numFmtId="0" fontId="7" fillId="13" borderId="60" xfId="0" applyFont="1" applyFill="1" applyBorder="1" applyAlignment="1">
      <alignment horizontal="center" vertical="center"/>
    </xf>
    <xf numFmtId="0" fontId="7" fillId="13" borderId="15" xfId="0" applyFont="1" applyFill="1" applyBorder="1" applyAlignment="1">
      <alignment horizontal="center" vertical="center" wrapText="1"/>
    </xf>
    <xf numFmtId="0" fontId="7" fillId="13" borderId="22" xfId="0" applyFont="1" applyFill="1" applyBorder="1" applyAlignment="1">
      <alignment horizontal="center" vertical="center" wrapText="1"/>
    </xf>
    <xf numFmtId="0" fontId="7" fillId="13" borderId="6" xfId="0" applyFont="1" applyFill="1" applyBorder="1" applyAlignment="1">
      <alignment horizontal="center" vertical="center" wrapText="1"/>
    </xf>
    <xf numFmtId="0" fontId="7" fillId="13" borderId="17" xfId="0" applyFont="1" applyFill="1" applyBorder="1" applyAlignment="1">
      <alignment horizontal="center" vertical="center" wrapText="1"/>
    </xf>
    <xf numFmtId="0" fontId="7" fillId="13" borderId="28" xfId="0" applyFont="1" applyFill="1" applyBorder="1" applyAlignment="1">
      <alignment horizontal="center"/>
    </xf>
    <xf numFmtId="0" fontId="7" fillId="13" borderId="28" xfId="0" applyFont="1" applyFill="1" applyBorder="1" applyAlignment="1">
      <alignment horizontal="center" vertical="center"/>
    </xf>
    <xf numFmtId="0" fontId="7" fillId="13" borderId="29" xfId="0" applyFont="1" applyFill="1" applyBorder="1" applyAlignment="1">
      <alignment horizontal="center" vertical="center"/>
    </xf>
    <xf numFmtId="0" fontId="7" fillId="13" borderId="77" xfId="0" applyFont="1" applyFill="1" applyBorder="1" applyAlignment="1">
      <alignment horizontal="center" vertical="center"/>
    </xf>
    <xf numFmtId="0" fontId="7" fillId="13" borderId="76" xfId="0" applyFont="1" applyFill="1" applyBorder="1" applyAlignment="1">
      <alignment horizontal="center" vertical="center"/>
    </xf>
    <xf numFmtId="0" fontId="7" fillId="13" borderId="55" xfId="0" applyFont="1" applyFill="1" applyBorder="1" applyAlignment="1">
      <alignment horizontal="center" vertical="center"/>
    </xf>
    <xf numFmtId="0" fontId="0" fillId="0" borderId="47" xfId="0" applyBorder="1" applyAlignment="1">
      <alignment horizontal="center" vertical="center" wrapText="1"/>
    </xf>
    <xf numFmtId="0" fontId="0" fillId="0" borderId="57" xfId="0" applyBorder="1" applyAlignment="1">
      <alignment horizontal="center" vertical="center" wrapText="1"/>
    </xf>
    <xf numFmtId="0" fontId="2" fillId="10" borderId="39" xfId="0" applyFont="1" applyFill="1" applyBorder="1" applyAlignment="1">
      <alignment horizontal="left" vertical="center" wrapText="1"/>
    </xf>
    <xf numFmtId="0" fontId="2" fillId="10" borderId="36" xfId="0" applyFont="1" applyFill="1" applyBorder="1" applyAlignment="1">
      <alignment horizontal="left" vertical="center" wrapText="1"/>
    </xf>
    <xf numFmtId="0" fontId="39" fillId="10" borderId="27" xfId="0" applyFont="1" applyFill="1" applyBorder="1" applyAlignment="1">
      <alignment horizontal="left" vertical="center" wrapText="1"/>
    </xf>
    <xf numFmtId="0" fontId="39" fillId="10" borderId="28" xfId="0" applyFont="1" applyFill="1" applyBorder="1" applyAlignment="1">
      <alignment horizontal="left" vertical="center" wrapText="1"/>
    </xf>
    <xf numFmtId="0" fontId="39" fillId="4" borderId="16" xfId="0" applyFont="1" applyFill="1" applyBorder="1" applyAlignment="1">
      <alignment horizontal="center" vertical="center" wrapText="1"/>
    </xf>
    <xf numFmtId="0" fontId="39" fillId="4" borderId="7" xfId="0" applyFont="1" applyFill="1" applyBorder="1" applyAlignment="1">
      <alignment horizontal="center" vertical="center" wrapText="1"/>
    </xf>
    <xf numFmtId="0" fontId="39" fillId="4" borderId="8" xfId="0" applyFont="1" applyFill="1" applyBorder="1" applyAlignment="1">
      <alignment horizontal="center" vertical="center" wrapText="1"/>
    </xf>
    <xf numFmtId="0" fontId="7" fillId="4" borderId="16" xfId="0" applyFont="1" applyFill="1" applyBorder="1" applyAlignment="1">
      <alignment horizontal="center" wrapText="1"/>
    </xf>
    <xf numFmtId="0" fontId="7" fillId="4" borderId="11" xfId="0" applyFont="1" applyFill="1" applyBorder="1" applyAlignment="1">
      <alignment horizontal="center" wrapText="1"/>
    </xf>
    <xf numFmtId="0" fontId="7" fillId="4" borderId="58" xfId="0" applyFont="1" applyFill="1" applyBorder="1" applyAlignment="1">
      <alignment horizontal="center" vertical="center" wrapText="1"/>
    </xf>
    <xf numFmtId="0" fontId="7" fillId="4" borderId="69" xfId="0" applyFont="1" applyFill="1" applyBorder="1" applyAlignment="1">
      <alignment horizontal="center" vertical="center" wrapText="1"/>
    </xf>
    <xf numFmtId="0" fontId="7" fillId="4" borderId="29" xfId="0" applyFont="1" applyFill="1" applyBorder="1" applyAlignment="1">
      <alignment horizontal="center" wrapText="1"/>
    </xf>
    <xf numFmtId="0" fontId="7" fillId="4" borderId="34" xfId="0" applyFont="1" applyFill="1" applyBorder="1" applyAlignment="1">
      <alignment horizontal="center" wrapText="1"/>
    </xf>
    <xf numFmtId="0" fontId="39" fillId="10" borderId="6" xfId="0" applyFont="1" applyFill="1" applyBorder="1" applyAlignment="1">
      <alignment horizontal="left" vertical="center" wrapText="1"/>
    </xf>
    <xf numFmtId="0" fontId="39" fillId="10" borderId="71" xfId="0" applyFont="1" applyFill="1" applyBorder="1" applyAlignment="1">
      <alignment horizontal="left" vertical="center" wrapText="1"/>
    </xf>
    <xf numFmtId="0" fontId="39" fillId="10" borderId="30" xfId="0" applyFont="1" applyFill="1" applyBorder="1" applyAlignment="1">
      <alignment horizontal="left" vertical="center" wrapText="1"/>
    </xf>
    <xf numFmtId="0" fontId="39" fillId="10" borderId="0" xfId="0" applyFont="1" applyFill="1" applyAlignment="1">
      <alignment horizontal="left" vertical="center" wrapText="1"/>
    </xf>
    <xf numFmtId="0" fontId="64" fillId="0" borderId="10" xfId="0" applyFont="1" applyBorder="1" applyAlignment="1">
      <alignment vertical="center" wrapText="1"/>
    </xf>
    <xf numFmtId="0" fontId="43" fillId="0" borderId="8" xfId="0" applyFont="1" applyBorder="1" applyAlignment="1">
      <alignment horizontal="left" vertical="top" wrapText="1"/>
    </xf>
    <xf numFmtId="0" fontId="64" fillId="0" borderId="22" xfId="0" applyFont="1" applyBorder="1" applyAlignment="1">
      <alignment horizontal="left" vertical="top" wrapText="1"/>
    </xf>
    <xf numFmtId="0" fontId="43" fillId="0" borderId="10" xfId="0" applyFont="1" applyBorder="1" applyAlignment="1">
      <alignment horizontal="left" vertical="center" wrapText="1"/>
    </xf>
    <xf numFmtId="0" fontId="43" fillId="0" borderId="13" xfId="0" applyFont="1" applyBorder="1" applyAlignment="1">
      <alignment horizontal="left" vertical="center" wrapText="1"/>
    </xf>
    <xf numFmtId="4" fontId="2" fillId="0" borderId="43" xfId="0" applyNumberFormat="1" applyFont="1" applyBorder="1"/>
    <xf numFmtId="4" fontId="2" fillId="4" borderId="38" xfId="0" applyNumberFormat="1" applyFont="1" applyFill="1" applyBorder="1"/>
    <xf numFmtId="0" fontId="3" fillId="11" borderId="12" xfId="0" applyFont="1" applyFill="1" applyBorder="1" applyAlignment="1">
      <alignment horizontal="right" vertical="center" wrapText="1" indent="1"/>
    </xf>
    <xf numFmtId="0" fontId="3" fillId="11" borderId="12" xfId="0" applyFont="1" applyFill="1" applyBorder="1" applyAlignment="1">
      <alignment horizontal="right" vertical="center"/>
    </xf>
  </cellXfs>
  <cellStyles count="13">
    <cellStyle name="Comma" xfId="12" builtinId="3"/>
    <cellStyle name="Comma 2" xfId="8" xr:uid="{00000000-0005-0000-0000-000000000000}"/>
    <cellStyle name="Normal" xfId="0" builtinId="0"/>
    <cellStyle name="Normal 2" xfId="1" xr:uid="{00000000-0005-0000-0000-000002000000}"/>
    <cellStyle name="Normal 2 2" xfId="4" xr:uid="{00000000-0005-0000-0000-000003000000}"/>
    <cellStyle name="Normal 2 3" xfId="9" xr:uid="{00000000-0005-0000-0000-000004000000}"/>
    <cellStyle name="Normal 3" xfId="2" xr:uid="{00000000-0005-0000-0000-000005000000}"/>
    <cellStyle name="Normal 3 2" xfId="3" xr:uid="{00000000-0005-0000-0000-000006000000}"/>
    <cellStyle name="Normal 3 3" xfId="6" xr:uid="{00000000-0005-0000-0000-000007000000}"/>
    <cellStyle name="Normal 4" xfId="10" xr:uid="{00000000-0005-0000-0000-000008000000}"/>
    <cellStyle name="Normal 5" xfId="11" xr:uid="{00000000-0005-0000-0000-000009000000}"/>
    <cellStyle name="Normal_Assets Final 2" xfId="5" xr:uid="{00000000-0005-0000-0000-00000A000000}"/>
    <cellStyle name="Percent 2" xfId="7" xr:uid="{00000000-0005-0000-0000-00000B000000}"/>
  </cellStyles>
  <dxfs count="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55"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182740</xdr:colOff>
      <xdr:row>31</xdr:row>
      <xdr:rowOff>105925</xdr:rowOff>
    </xdr:to>
    <xdr:pic>
      <xdr:nvPicPr>
        <xdr:cNvPr id="3" name="Picture 2">
          <a:extLst>
            <a:ext uri="{FF2B5EF4-FFF2-40B4-BE49-F238E27FC236}">
              <a16:creationId xmlns:a16="http://schemas.microsoft.com/office/drawing/2014/main" id="{09481FA7-AD98-4CB4-8F09-4026C3E11460}"/>
            </a:ext>
          </a:extLst>
        </xdr:cNvPr>
        <xdr:cNvPicPr>
          <a:picLocks noChangeAspect="1"/>
        </xdr:cNvPicPr>
      </xdr:nvPicPr>
      <xdr:blipFill>
        <a:blip xmlns:r="http://schemas.openxmlformats.org/officeDocument/2006/relationships" r:embed="rId1"/>
        <a:stretch>
          <a:fillRect/>
        </a:stretch>
      </xdr:blipFill>
      <xdr:spPr>
        <a:xfrm>
          <a:off x="0" y="0"/>
          <a:ext cx="12650965" cy="82402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PROJECTS-THEMES\IRR\MER\References%20materials\PS%20data%20items%20v3%20200609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nlock\Local%20Settings\Temporary%20Internet%20Files\OLKB\MLAR%20Return%20with%20Validation%20ru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A001"/>
      <sheetName val="FSA002"/>
      <sheetName val="FSA003"/>
      <sheetName val="FSA004"/>
      <sheetName val="FSA005"/>
      <sheetName val="FSA006"/>
      <sheetName val="FSA007"/>
      <sheetName val="FSA008"/>
      <sheetName val="FSA009"/>
      <sheetName val="FSA010"/>
      <sheetName val="FSA011"/>
      <sheetName val="FSA012"/>
      <sheetName val="FSA013"/>
      <sheetName val="FSA014"/>
      <sheetName val="FSA015"/>
      <sheetName val="FSA016"/>
      <sheetName val="FSA017"/>
      <sheetName val="FSA018"/>
      <sheetName val="FSA019"/>
      <sheetName val="FSA020"/>
      <sheetName val="FSA021"/>
      <sheetName val="FSA022"/>
      <sheetName val="FSA023"/>
      <sheetName val="FSA024"/>
      <sheetName val="FSA025"/>
      <sheetName val="FSA026"/>
      <sheetName val="FSA028"/>
      <sheetName val="FSA029"/>
      <sheetName val="FSA030"/>
      <sheetName val="FSA033"/>
      <sheetName val="FSA034"/>
      <sheetName val="FSA035"/>
      <sheetName val="FSA036"/>
      <sheetName val="FSA037"/>
      <sheetName val="FSA038"/>
      <sheetName val="FSA039"/>
      <sheetName val="FSA040"/>
      <sheetName val="FSA041"/>
      <sheetName val="FSA042"/>
      <sheetName val="FSA043"/>
      <sheetName val="FSA044"/>
    </sheetNames>
    <sheetDataSet>
      <sheetData sheetId="0" refreshError="1"/>
      <sheetData sheetId="1">
        <row r="1">
          <cell r="A1" t="str">
            <v>FSA002</v>
          </cell>
        </row>
      </sheetData>
      <sheetData sheetId="2" refreshError="1"/>
      <sheetData sheetId="3">
        <row r="1">
          <cell r="A1" t="str">
            <v>FSA004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tion"/>
      <sheetName val="HEADER"/>
      <sheetName val="Section A"/>
      <sheetName val="Section B"/>
      <sheetName val="Section C"/>
      <sheetName val="Section D1"/>
      <sheetName val="Section D2"/>
      <sheetName val="Section E1"/>
      <sheetName val="Section E2"/>
      <sheetName val="Section F1"/>
      <sheetName val="Section F2"/>
      <sheetName val="Section G1"/>
      <sheetName val="Section G2"/>
      <sheetName val="Section H1"/>
      <sheetName val="Section H2"/>
      <sheetName val="Section J"/>
      <sheetName val="Drop 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H1" t="str">
            <v>Thornton Securities</v>
          </cell>
        </row>
        <row r="2">
          <cell r="H2" t="str">
            <v>July</v>
          </cell>
        </row>
        <row r="3">
          <cell r="H3">
            <v>2005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M34"/>
  <sheetViews>
    <sheetView topLeftCell="A9" workbookViewId="0">
      <selection sqref="A1:XFD1048576"/>
    </sheetView>
  </sheetViews>
  <sheetFormatPr defaultColWidth="9.85546875" defaultRowHeight="14.25"/>
  <cols>
    <col min="1" max="1" width="21.42578125" style="200" customWidth="1"/>
    <col min="2" max="2" width="19.140625" style="200" bestFit="1" customWidth="1"/>
    <col min="3" max="3" width="9.85546875" style="200"/>
    <col min="4" max="4" width="40.42578125" style="200" customWidth="1"/>
    <col min="5" max="5" width="10.7109375" style="200" customWidth="1"/>
    <col min="6" max="6" width="46.7109375" style="200" customWidth="1"/>
    <col min="7" max="7" width="27.42578125" style="200" customWidth="1"/>
    <col min="8" max="8" width="11.28515625" style="200" customWidth="1"/>
    <col min="9" max="10" width="9.85546875" style="200"/>
    <col min="11" max="11" width="4.140625" style="200" customWidth="1"/>
    <col min="12" max="12" width="9.85546875" style="200" hidden="1" customWidth="1"/>
    <col min="13" max="13" width="24.28515625" style="200" hidden="1" customWidth="1"/>
    <col min="14" max="15" width="9.85546875" style="200" customWidth="1"/>
    <col min="16" max="16384" width="9.85546875" style="200"/>
  </cols>
  <sheetData>
    <row r="1" spans="1:13">
      <c r="A1" s="1039"/>
      <c r="B1" s="1277"/>
      <c r="C1" s="1277"/>
      <c r="D1" s="1277"/>
      <c r="E1" s="1277"/>
      <c r="F1" s="1277"/>
      <c r="G1" s="1277"/>
      <c r="H1" s="1277"/>
      <c r="I1" s="1277"/>
      <c r="J1" s="1277"/>
      <c r="K1" s="1277"/>
      <c r="L1" s="1277"/>
      <c r="M1" s="1277"/>
    </row>
    <row r="2" spans="1:13">
      <c r="B2" s="1278"/>
      <c r="C2" s="1278"/>
      <c r="D2" s="1278"/>
      <c r="E2" s="1278"/>
      <c r="F2" s="1278"/>
      <c r="G2" s="1278"/>
      <c r="H2" s="1278"/>
      <c r="I2" s="1278"/>
      <c r="J2" s="1278"/>
      <c r="K2" s="1278"/>
      <c r="L2" s="1278"/>
      <c r="M2" s="1278"/>
    </row>
    <row r="3" spans="1:13" ht="29.25" customHeight="1">
      <c r="B3" s="1276"/>
      <c r="C3" s="1276"/>
      <c r="D3" s="1276"/>
      <c r="E3" s="1276"/>
      <c r="F3" s="1276"/>
      <c r="G3" s="1276"/>
      <c r="H3" s="1276"/>
      <c r="I3" s="1276"/>
      <c r="J3" s="1276"/>
      <c r="K3" s="1276"/>
      <c r="L3" s="1276"/>
      <c r="M3" s="1276"/>
    </row>
    <row r="4" spans="1:13" ht="29.25" customHeight="1">
      <c r="B4" s="1279"/>
      <c r="C4" s="1279"/>
      <c r="D4" s="1279"/>
      <c r="E4" s="1280"/>
      <c r="F4" s="1280"/>
      <c r="G4" s="1280"/>
      <c r="I4" s="1281"/>
      <c r="J4" s="1281"/>
      <c r="K4" s="1281"/>
      <c r="L4" s="1281"/>
      <c r="M4" s="1281"/>
    </row>
    <row r="5" spans="1:13" ht="36.75" customHeight="1">
      <c r="B5" s="1282"/>
      <c r="C5" s="1276"/>
      <c r="D5" s="1276"/>
      <c r="E5" s="1276"/>
      <c r="F5" s="1276"/>
      <c r="G5" s="1276"/>
      <c r="H5" s="1276"/>
      <c r="I5" s="1276"/>
      <c r="J5" s="1276"/>
      <c r="K5" s="1276"/>
      <c r="L5" s="1276"/>
      <c r="M5" s="1276"/>
    </row>
    <row r="6" spans="1:13" ht="29.25" customHeight="1">
      <c r="B6" s="1279"/>
      <c r="C6" s="1279"/>
      <c r="D6" s="1279"/>
      <c r="E6" s="1280"/>
      <c r="F6" s="1280"/>
      <c r="G6" s="1280"/>
      <c r="I6" s="1281"/>
      <c r="J6" s="1281"/>
      <c r="K6" s="1281"/>
      <c r="L6" s="1281"/>
      <c r="M6" s="1281"/>
    </row>
    <row r="7" spans="1:13" ht="29.25" customHeight="1">
      <c r="B7" s="1276"/>
      <c r="C7" s="1276"/>
      <c r="D7" s="1276"/>
      <c r="E7" s="1276"/>
      <c r="F7" s="1276"/>
      <c r="G7" s="1276"/>
      <c r="H7" s="1276"/>
      <c r="I7" s="1276"/>
      <c r="J7" s="1276"/>
      <c r="K7" s="1276"/>
      <c r="L7" s="1276"/>
      <c r="M7" s="1276"/>
    </row>
    <row r="8" spans="1:13" ht="29.25" customHeight="1">
      <c r="B8" s="1279"/>
      <c r="C8" s="1279"/>
      <c r="D8" s="1279"/>
      <c r="E8" s="1280"/>
      <c r="F8" s="1280"/>
      <c r="G8" s="1280"/>
      <c r="I8" s="1281"/>
      <c r="J8" s="1281"/>
      <c r="K8" s="1281"/>
      <c r="L8" s="1281"/>
      <c r="M8" s="1281"/>
    </row>
    <row r="9" spans="1:13" ht="29.25" customHeight="1">
      <c r="B9" s="1276"/>
      <c r="C9" s="1276"/>
      <c r="D9" s="1276"/>
      <c r="E9" s="1276"/>
      <c r="F9" s="1276"/>
      <c r="G9" s="1276"/>
      <c r="H9" s="1276"/>
      <c r="I9" s="1276"/>
      <c r="J9" s="1276"/>
      <c r="K9" s="1276"/>
      <c r="L9" s="1276"/>
      <c r="M9" s="1276"/>
    </row>
    <row r="10" spans="1:13" ht="29.25" customHeight="1">
      <c r="B10" s="1279"/>
      <c r="C10" s="1279"/>
      <c r="D10" s="1279"/>
      <c r="E10" s="1280"/>
      <c r="F10" s="1280"/>
      <c r="G10" s="1280"/>
      <c r="I10" s="1281"/>
      <c r="J10" s="1281"/>
      <c r="K10" s="1281"/>
      <c r="L10" s="1281"/>
      <c r="M10" s="1281"/>
    </row>
    <row r="12" spans="1:13" ht="65.25" customHeight="1">
      <c r="B12" s="1283"/>
      <c r="C12" s="1283"/>
      <c r="D12" s="1283"/>
      <c r="E12" s="1283"/>
      <c r="F12" s="1283"/>
      <c r="G12" s="1283"/>
      <c r="H12" s="1283"/>
      <c r="I12" s="1283"/>
      <c r="J12" s="1283"/>
      <c r="K12" s="1283"/>
      <c r="L12" s="1283"/>
      <c r="M12" s="1283"/>
    </row>
    <row r="13" spans="1:13" ht="15" customHeight="1">
      <c r="B13" s="1276"/>
      <c r="C13" s="1276"/>
      <c r="D13" s="1276"/>
      <c r="E13" s="1276"/>
      <c r="F13" s="1276"/>
      <c r="G13" s="1276"/>
    </row>
    <row r="21" ht="18" customHeight="1"/>
    <row r="22" ht="18" customHeight="1"/>
    <row r="24" ht="20.25" customHeight="1"/>
    <row r="25" ht="20.25" customHeight="1"/>
    <row r="34" spans="1:1">
      <c r="A34" s="363"/>
    </row>
  </sheetData>
  <mergeCells count="20">
    <mergeCell ref="B9:M9"/>
    <mergeCell ref="B10:D10"/>
    <mergeCell ref="E10:G10"/>
    <mergeCell ref="I10:M10"/>
    <mergeCell ref="B13:G13"/>
    <mergeCell ref="B1:M1"/>
    <mergeCell ref="B2:M2"/>
    <mergeCell ref="B4:D4"/>
    <mergeCell ref="E4:G4"/>
    <mergeCell ref="I4:M4"/>
    <mergeCell ref="B3:M3"/>
    <mergeCell ref="B6:D6"/>
    <mergeCell ref="E6:G6"/>
    <mergeCell ref="I6:M6"/>
    <mergeCell ref="B5:M5"/>
    <mergeCell ref="B12:M12"/>
    <mergeCell ref="B7:M7"/>
    <mergeCell ref="B8:D8"/>
    <mergeCell ref="E8:G8"/>
    <mergeCell ref="I8:M8"/>
  </mergeCells>
  <printOptions horizontalCentered="1"/>
  <pageMargins left="0.36" right="0.33" top="0.75" bottom="0.75" header="0.3" footer="0.3"/>
  <pageSetup scale="47" orientation="portrait" r:id="rId1"/>
  <headerFooter>
    <oddHeader>&amp;L&amp;"Tahoma,Bold"Банка/Штедилница______________________&amp;R&amp;"Tahoma,Bold"Образец И</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B1:H51"/>
  <sheetViews>
    <sheetView topLeftCell="B1" zoomScaleNormal="100" workbookViewId="0">
      <selection activeCell="F21" sqref="F21"/>
    </sheetView>
  </sheetViews>
  <sheetFormatPr defaultColWidth="9.140625" defaultRowHeight="14.25"/>
  <cols>
    <col min="1" max="1" width="9.140625" style="1"/>
    <col min="2" max="2" width="11.5703125" style="1" bestFit="1" customWidth="1"/>
    <col min="3" max="3" width="33.140625" style="1" customWidth="1"/>
    <col min="4" max="4" width="99.7109375" style="1" customWidth="1"/>
    <col min="5" max="5" width="24.140625" style="1" customWidth="1"/>
    <col min="6" max="6" width="21.7109375" style="1" bestFit="1" customWidth="1"/>
    <col min="7" max="7" width="41.5703125" style="1" customWidth="1"/>
    <col min="8" max="8" width="23.28515625" style="1" customWidth="1"/>
    <col min="9" max="16384" width="9.140625" style="1"/>
  </cols>
  <sheetData>
    <row r="1" spans="2:8">
      <c r="B1" s="1287" t="s">
        <v>701</v>
      </c>
      <c r="C1" s="1287"/>
      <c r="D1" s="1287"/>
    </row>
    <row r="3" spans="2:8" ht="15" thickBot="1">
      <c r="B3" s="130" t="s">
        <v>476</v>
      </c>
    </row>
    <row r="4" spans="2:8" ht="29.25" thickBot="1">
      <c r="B4" s="265" t="s">
        <v>0</v>
      </c>
      <c r="C4" s="800" t="s">
        <v>346</v>
      </c>
      <c r="D4" s="801" t="s">
        <v>29</v>
      </c>
      <c r="E4" s="5"/>
      <c r="F4" s="5"/>
      <c r="G4" s="5"/>
    </row>
    <row r="5" spans="2:8" ht="15" thickBot="1">
      <c r="B5" s="802">
        <v>1</v>
      </c>
      <c r="C5" s="803">
        <v>2</v>
      </c>
      <c r="D5" s="804">
        <v>3</v>
      </c>
      <c r="E5" s="5"/>
      <c r="F5" s="5"/>
      <c r="G5" s="5"/>
    </row>
    <row r="6" spans="2:8" ht="38.25" customHeight="1">
      <c r="B6" s="805">
        <v>1</v>
      </c>
      <c r="C6" s="806" t="s">
        <v>360</v>
      </c>
      <c r="D6" s="1510" t="s">
        <v>936</v>
      </c>
      <c r="E6" s="5"/>
      <c r="F6" s="5"/>
      <c r="G6" s="5"/>
    </row>
    <row r="7" spans="2:8" ht="25.5">
      <c r="B7" s="807">
        <v>2</v>
      </c>
      <c r="C7" s="808" t="s">
        <v>342</v>
      </c>
      <c r="D7" s="1511" t="s">
        <v>937</v>
      </c>
      <c r="E7" s="5"/>
      <c r="F7" s="5"/>
      <c r="G7" s="5"/>
    </row>
    <row r="8" spans="2:8" ht="22.5">
      <c r="B8" s="809">
        <v>3</v>
      </c>
      <c r="C8" s="810" t="s">
        <v>348</v>
      </c>
      <c r="D8" s="1512" t="s">
        <v>938</v>
      </c>
      <c r="E8" s="5"/>
      <c r="F8" s="5"/>
      <c r="G8" s="5"/>
    </row>
    <row r="9" spans="2:8" ht="33.75">
      <c r="B9" s="809">
        <v>4</v>
      </c>
      <c r="C9" s="795" t="s">
        <v>761</v>
      </c>
      <c r="D9" s="1512" t="s">
        <v>939</v>
      </c>
      <c r="E9" s="5"/>
      <c r="F9" s="5"/>
      <c r="G9" s="5"/>
    </row>
    <row r="10" spans="2:8" ht="23.25" thickBot="1">
      <c r="B10" s="811">
        <v>5</v>
      </c>
      <c r="C10" s="799" t="s">
        <v>347</v>
      </c>
      <c r="D10" s="1513" t="s">
        <v>940</v>
      </c>
      <c r="E10" s="5"/>
      <c r="F10" s="5"/>
      <c r="G10" s="5"/>
    </row>
    <row r="11" spans="2:8">
      <c r="B11" s="5"/>
      <c r="C11" s="5"/>
      <c r="D11" s="812"/>
      <c r="E11" s="5"/>
      <c r="F11" s="5"/>
      <c r="G11" s="5"/>
    </row>
    <row r="12" spans="2:8" ht="15" thickBot="1">
      <c r="B12" s="9" t="s">
        <v>425</v>
      </c>
      <c r="C12" s="5"/>
      <c r="D12" s="5"/>
      <c r="E12" s="5"/>
      <c r="F12" s="5"/>
      <c r="G12" s="5"/>
    </row>
    <row r="13" spans="2:8" ht="29.25" thickBot="1">
      <c r="B13" s="239" t="s">
        <v>0</v>
      </c>
      <c r="C13" s="1295" t="s">
        <v>29</v>
      </c>
      <c r="D13" s="1296"/>
      <c r="E13" s="201" t="s">
        <v>732</v>
      </c>
      <c r="F13" s="201" t="s">
        <v>733</v>
      </c>
      <c r="G13" s="201" t="s">
        <v>271</v>
      </c>
      <c r="H13" s="240" t="s">
        <v>272</v>
      </c>
    </row>
    <row r="14" spans="2:8" ht="15.75" customHeight="1" thickBot="1">
      <c r="B14" s="243">
        <v>1</v>
      </c>
      <c r="C14" s="1297">
        <v>2</v>
      </c>
      <c r="D14" s="1298"/>
      <c r="E14" s="241">
        <v>3</v>
      </c>
      <c r="F14" s="241">
        <v>4</v>
      </c>
      <c r="G14" s="241">
        <v>5</v>
      </c>
      <c r="H14" s="242">
        <v>6</v>
      </c>
    </row>
    <row r="15" spans="2:8">
      <c r="B15" s="238">
        <v>1</v>
      </c>
      <c r="C15" s="1301" t="s">
        <v>762</v>
      </c>
      <c r="D15" s="313" t="s">
        <v>477</v>
      </c>
      <c r="E15" s="248">
        <v>3</v>
      </c>
      <c r="F15" s="248">
        <v>4</v>
      </c>
      <c r="G15" s="248" t="s">
        <v>941</v>
      </c>
      <c r="H15" s="250" t="s">
        <v>942</v>
      </c>
    </row>
    <row r="16" spans="2:8" ht="15" customHeight="1" thickBot="1">
      <c r="B16" s="167">
        <v>2</v>
      </c>
      <c r="C16" s="1302"/>
      <c r="D16" s="668" t="s">
        <v>763</v>
      </c>
      <c r="E16" s="1514">
        <v>2053313</v>
      </c>
      <c r="F16" s="1514">
        <v>7525150</v>
      </c>
      <c r="G16" s="669" t="s">
        <v>943</v>
      </c>
      <c r="H16" s="669" t="s">
        <v>944</v>
      </c>
    </row>
    <row r="17" spans="2:8" ht="15" thickBot="1">
      <c r="B17" s="166">
        <v>3</v>
      </c>
      <c r="C17" s="1301" t="s">
        <v>764</v>
      </c>
      <c r="D17" s="313" t="s">
        <v>478</v>
      </c>
      <c r="F17" s="249"/>
      <c r="G17" s="249"/>
    </row>
    <row r="18" spans="2:8" ht="15" customHeight="1" thickBot="1">
      <c r="B18" s="165">
        <v>4</v>
      </c>
      <c r="C18" s="1302"/>
      <c r="D18" s="670" t="s">
        <v>765</v>
      </c>
      <c r="E18" s="249" t="s">
        <v>836</v>
      </c>
      <c r="F18" s="670" t="s">
        <v>836</v>
      </c>
      <c r="G18" s="670" t="s">
        <v>836</v>
      </c>
      <c r="H18" s="669" t="s">
        <v>945</v>
      </c>
    </row>
    <row r="19" spans="2:8" ht="15.75" customHeight="1" thickBot="1">
      <c r="B19" s="434">
        <v>5</v>
      </c>
      <c r="C19" s="1299" t="s">
        <v>766</v>
      </c>
      <c r="D19" s="1300"/>
      <c r="E19" s="1515">
        <f>E16</f>
        <v>2053313</v>
      </c>
      <c r="F19" s="1515">
        <f>F16</f>
        <v>7525150</v>
      </c>
      <c r="G19" s="1515">
        <f>9675623+164344</f>
        <v>9839967</v>
      </c>
      <c r="H19" s="1515">
        <f>59688874+884146</f>
        <v>60573020</v>
      </c>
    </row>
    <row r="20" spans="2:8">
      <c r="B20" s="5"/>
      <c r="C20" s="5"/>
      <c r="D20" s="5"/>
      <c r="E20" s="5"/>
      <c r="F20" s="5"/>
      <c r="G20" s="5"/>
    </row>
    <row r="21" spans="2:8" ht="15" thickBot="1">
      <c r="B21" s="1294" t="s">
        <v>767</v>
      </c>
      <c r="C21" s="1294"/>
      <c r="D21" s="1294"/>
      <c r="E21" s="5"/>
      <c r="F21" s="5"/>
      <c r="G21" s="5"/>
    </row>
    <row r="22" spans="2:8" ht="29.25" thickBot="1">
      <c r="B22" s="813" t="s">
        <v>302</v>
      </c>
      <c r="C22" s="814" t="s">
        <v>349</v>
      </c>
      <c r="D22" s="813" t="s">
        <v>768</v>
      </c>
      <c r="E22" s="5"/>
      <c r="F22" s="5"/>
      <c r="G22" s="5"/>
    </row>
    <row r="23" spans="2:8" ht="15" thickBot="1">
      <c r="B23" s="815">
        <v>1</v>
      </c>
      <c r="C23" s="802">
        <v>2</v>
      </c>
      <c r="D23" s="816">
        <v>3</v>
      </c>
      <c r="E23" s="5"/>
      <c r="F23" s="5"/>
      <c r="G23" s="5"/>
    </row>
    <row r="24" spans="2:8" ht="15" thickBot="1">
      <c r="B24" s="817" t="s">
        <v>5</v>
      </c>
      <c r="C24" s="818" t="s">
        <v>732</v>
      </c>
      <c r="D24" s="819"/>
      <c r="E24" s="5"/>
      <c r="F24" s="5"/>
      <c r="G24" s="5"/>
    </row>
    <row r="25" spans="2:8">
      <c r="B25" s="820">
        <v>1</v>
      </c>
      <c r="C25" s="821"/>
      <c r="D25" s="822"/>
      <c r="E25" s="5"/>
      <c r="F25" s="5"/>
      <c r="G25" s="5"/>
    </row>
    <row r="26" spans="2:8">
      <c r="B26" s="792">
        <v>2</v>
      </c>
      <c r="C26" s="823"/>
      <c r="D26" s="590"/>
      <c r="E26" s="5"/>
      <c r="F26" s="5"/>
      <c r="G26" s="5"/>
    </row>
    <row r="27" spans="2:8">
      <c r="B27" s="792" t="s">
        <v>193</v>
      </c>
      <c r="C27" s="823"/>
      <c r="D27" s="590"/>
      <c r="E27" s="5"/>
      <c r="F27" s="5"/>
      <c r="G27" s="5"/>
    </row>
    <row r="28" spans="2:8">
      <c r="B28" s="792" t="s">
        <v>193</v>
      </c>
      <c r="C28" s="823"/>
      <c r="D28" s="590"/>
      <c r="E28" s="5"/>
      <c r="F28" s="5"/>
      <c r="G28" s="5"/>
    </row>
    <row r="29" spans="2:8" ht="15" thickBot="1">
      <c r="B29" s="794" t="s">
        <v>193</v>
      </c>
      <c r="C29" s="824"/>
      <c r="D29" s="825"/>
      <c r="E29" s="5"/>
      <c r="F29" s="5"/>
      <c r="G29" s="5"/>
    </row>
    <row r="30" spans="2:8" ht="15" thickBot="1">
      <c r="B30" s="817" t="s">
        <v>9</v>
      </c>
      <c r="C30" s="818" t="s">
        <v>733</v>
      </c>
      <c r="D30" s="819"/>
      <c r="E30" s="5"/>
      <c r="F30" s="5"/>
      <c r="G30" s="5"/>
    </row>
    <row r="31" spans="2:8">
      <c r="B31" s="820">
        <v>1</v>
      </c>
      <c r="C31" s="821"/>
      <c r="D31" s="822"/>
      <c r="E31" s="5"/>
      <c r="F31" s="5"/>
      <c r="G31" s="5"/>
    </row>
    <row r="32" spans="2:8">
      <c r="B32" s="792">
        <v>2</v>
      </c>
      <c r="C32" s="823"/>
      <c r="D32" s="590"/>
      <c r="E32" s="5"/>
      <c r="F32" s="5"/>
      <c r="G32" s="5"/>
    </row>
    <row r="33" spans="2:7">
      <c r="B33" s="792" t="s">
        <v>193</v>
      </c>
      <c r="C33" s="823"/>
      <c r="D33" s="590"/>
      <c r="E33" s="5"/>
      <c r="F33" s="5"/>
      <c r="G33" s="5"/>
    </row>
    <row r="34" spans="2:7">
      <c r="B34" s="792" t="s">
        <v>193</v>
      </c>
      <c r="C34" s="823"/>
      <c r="D34" s="590"/>
      <c r="E34" s="5"/>
      <c r="F34" s="5"/>
      <c r="G34" s="5"/>
    </row>
    <row r="35" spans="2:7" ht="15" thickBot="1">
      <c r="B35" s="794" t="s">
        <v>193</v>
      </c>
      <c r="C35" s="824"/>
      <c r="D35" s="624"/>
      <c r="E35" s="5"/>
      <c r="F35" s="5"/>
      <c r="G35" s="5"/>
    </row>
    <row r="36" spans="2:7">
      <c r="B36" s="5"/>
      <c r="C36" s="5"/>
      <c r="D36" s="5"/>
      <c r="E36" s="5"/>
      <c r="F36" s="5"/>
      <c r="G36" s="5"/>
    </row>
    <row r="37" spans="2:7" ht="15" thickBot="1">
      <c r="B37" s="1294" t="s">
        <v>769</v>
      </c>
      <c r="C37" s="1294"/>
      <c r="D37" s="1294"/>
      <c r="E37" s="5"/>
      <c r="F37" s="5"/>
      <c r="G37" s="5"/>
    </row>
    <row r="38" spans="2:7" ht="29.25" thickBot="1">
      <c r="B38" s="826" t="s">
        <v>302</v>
      </c>
      <c r="C38" s="827" t="s">
        <v>426</v>
      </c>
      <c r="D38" s="826" t="s">
        <v>734</v>
      </c>
      <c r="E38" s="5"/>
      <c r="F38" s="5"/>
      <c r="G38" s="5"/>
    </row>
    <row r="39" spans="2:7" ht="15" thickBot="1">
      <c r="B39" s="815">
        <v>1</v>
      </c>
      <c r="C39" s="243">
        <v>2</v>
      </c>
      <c r="D39" s="828">
        <v>3</v>
      </c>
      <c r="E39" s="5"/>
      <c r="F39" s="5"/>
      <c r="G39" s="5"/>
    </row>
    <row r="40" spans="2:7">
      <c r="B40" s="829">
        <v>1</v>
      </c>
      <c r="C40" s="830" t="s">
        <v>479</v>
      </c>
      <c r="D40" s="831"/>
      <c r="E40" s="5"/>
      <c r="F40" s="5"/>
      <c r="G40" s="5"/>
    </row>
    <row r="41" spans="2:7">
      <c r="B41" s="792">
        <v>2</v>
      </c>
      <c r="C41" s="832" t="s">
        <v>480</v>
      </c>
      <c r="D41" s="712"/>
      <c r="E41" s="5"/>
      <c r="F41" s="5"/>
      <c r="G41" s="5"/>
    </row>
    <row r="42" spans="2:7">
      <c r="B42" s="792">
        <v>3</v>
      </c>
      <c r="C42" s="832" t="s">
        <v>481</v>
      </c>
      <c r="D42" s="712"/>
      <c r="E42" s="5"/>
      <c r="F42" s="5"/>
      <c r="G42" s="5"/>
    </row>
    <row r="43" spans="2:7">
      <c r="B43" s="792">
        <v>4</v>
      </c>
      <c r="C43" s="832" t="s">
        <v>482</v>
      </c>
      <c r="D43" s="712"/>
      <c r="E43" s="5"/>
      <c r="F43" s="5"/>
      <c r="G43" s="5"/>
    </row>
    <row r="44" spans="2:7">
      <c r="B44" s="792">
        <v>5</v>
      </c>
      <c r="C44" s="832" t="s">
        <v>489</v>
      </c>
      <c r="D44" s="712"/>
      <c r="E44" s="5"/>
      <c r="F44" s="5"/>
      <c r="G44" s="5"/>
    </row>
    <row r="45" spans="2:7">
      <c r="B45" s="792">
        <v>6</v>
      </c>
      <c r="C45" s="832" t="s">
        <v>488</v>
      </c>
      <c r="D45" s="712"/>
      <c r="E45" s="5"/>
      <c r="F45" s="5"/>
      <c r="G45" s="5"/>
    </row>
    <row r="46" spans="2:7">
      <c r="B46" s="792">
        <v>7</v>
      </c>
      <c r="C46" s="832" t="s">
        <v>487</v>
      </c>
      <c r="D46" s="712"/>
      <c r="E46" s="5"/>
      <c r="F46" s="5"/>
      <c r="G46" s="5"/>
    </row>
    <row r="47" spans="2:7">
      <c r="B47" s="792">
        <v>8</v>
      </c>
      <c r="C47" s="832" t="s">
        <v>486</v>
      </c>
      <c r="D47" s="712"/>
      <c r="E47" s="5"/>
      <c r="F47" s="5"/>
      <c r="G47" s="5"/>
    </row>
    <row r="48" spans="2:7">
      <c r="B48" s="792">
        <v>9</v>
      </c>
      <c r="C48" s="832" t="s">
        <v>485</v>
      </c>
      <c r="D48" s="712"/>
      <c r="E48" s="5"/>
      <c r="F48" s="5"/>
      <c r="G48" s="5"/>
    </row>
    <row r="49" spans="2:7">
      <c r="B49" s="792">
        <v>10</v>
      </c>
      <c r="C49" s="832" t="s">
        <v>484</v>
      </c>
      <c r="D49" s="712"/>
      <c r="E49" s="5"/>
      <c r="F49" s="5"/>
      <c r="G49" s="5"/>
    </row>
    <row r="50" spans="2:7">
      <c r="B50" s="792">
        <v>11</v>
      </c>
      <c r="C50" s="832" t="s">
        <v>483</v>
      </c>
      <c r="D50" s="712"/>
      <c r="E50" s="5"/>
      <c r="F50" s="5"/>
      <c r="G50" s="5"/>
    </row>
    <row r="51" spans="2:7" ht="15" thickBot="1">
      <c r="B51" s="794">
        <v>12</v>
      </c>
      <c r="C51" s="833" t="s">
        <v>418</v>
      </c>
      <c r="D51" s="834"/>
      <c r="E51" s="5"/>
      <c r="F51" s="5"/>
      <c r="G51" s="5"/>
    </row>
  </sheetData>
  <mergeCells count="8">
    <mergeCell ref="B1:D1"/>
    <mergeCell ref="B37:D37"/>
    <mergeCell ref="B21:D21"/>
    <mergeCell ref="C13:D13"/>
    <mergeCell ref="C14:D14"/>
    <mergeCell ref="C19:D19"/>
    <mergeCell ref="C15:C16"/>
    <mergeCell ref="C17:C18"/>
  </mergeCells>
  <conditionalFormatting sqref="D8:D10">
    <cfRule type="cellIs" dxfId="0" priority="1" stopIfTrue="1" operator="lessThan">
      <formula>0</formula>
    </cfRule>
  </conditionalFormatting>
  <printOptions horizontalCentered="1"/>
  <pageMargins left="0.5" right="1" top="0.75" bottom="0.75" header="0.3" footer="0.3"/>
  <pageSetup paperSize="9" scale="58" orientation="landscape" r:id="rId1"/>
  <headerFooter>
    <oddHeader>&amp;L&amp;"Tahoma,Bold"Банка/Штедилница______________________&amp;R&amp;"Tahoma,Bold"Образец СН</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B1:E98"/>
  <sheetViews>
    <sheetView topLeftCell="B1" zoomScale="110" zoomScaleNormal="110" workbookViewId="0">
      <selection activeCell="G12" sqref="G12"/>
    </sheetView>
  </sheetViews>
  <sheetFormatPr defaultColWidth="9.140625" defaultRowHeight="14.25"/>
  <cols>
    <col min="1" max="1" width="0.85546875" style="36" customWidth="1"/>
    <col min="2" max="2" width="11.85546875" style="37" bestFit="1" customWidth="1"/>
    <col min="3" max="3" width="80.5703125" style="36" customWidth="1"/>
    <col min="4" max="4" width="22.5703125" style="36" customWidth="1"/>
    <col min="5" max="5" width="21" style="76" customWidth="1"/>
    <col min="6" max="6" width="14.7109375" style="36" customWidth="1"/>
    <col min="7" max="16384" width="9.140625" style="36"/>
  </cols>
  <sheetData>
    <row r="1" spans="2:5">
      <c r="B1" s="1303"/>
      <c r="C1" s="1303"/>
      <c r="D1" s="1303"/>
      <c r="E1" s="1303"/>
    </row>
    <row r="2" spans="2:5">
      <c r="B2" s="1303" t="s">
        <v>702</v>
      </c>
      <c r="C2" s="1303"/>
      <c r="D2" s="1303"/>
      <c r="E2" s="1303"/>
    </row>
    <row r="3" spans="2:5">
      <c r="B3" s="1303" t="s">
        <v>872</v>
      </c>
      <c r="C3" s="1303"/>
      <c r="D3" s="1303"/>
      <c r="E3" s="1303"/>
    </row>
    <row r="4" spans="2:5">
      <c r="B4" s="718"/>
      <c r="C4" s="718"/>
      <c r="D4" s="718"/>
      <c r="E4" s="718"/>
    </row>
    <row r="5" spans="2:5" ht="15" thickBot="1">
      <c r="E5" s="38" t="s">
        <v>1</v>
      </c>
    </row>
    <row r="6" spans="2:5" ht="40.5" customHeight="1" thickBot="1">
      <c r="B6" s="252" t="s">
        <v>28</v>
      </c>
      <c r="C6" s="253" t="s">
        <v>29</v>
      </c>
      <c r="D6" s="254" t="s">
        <v>427</v>
      </c>
      <c r="E6" s="255" t="s">
        <v>323</v>
      </c>
    </row>
    <row r="7" spans="2:5" s="40" customFormat="1" ht="15" thickBot="1">
      <c r="B7" s="256">
        <v>1</v>
      </c>
      <c r="C7" s="257">
        <v>2</v>
      </c>
      <c r="D7" s="258">
        <v>3</v>
      </c>
      <c r="E7" s="259">
        <v>4</v>
      </c>
    </row>
    <row r="8" spans="2:5" s="40" customFormat="1" ht="15" thickBot="1">
      <c r="B8" s="437" t="s">
        <v>5</v>
      </c>
      <c r="C8" s="1307" t="s">
        <v>31</v>
      </c>
      <c r="D8" s="1308"/>
      <c r="E8" s="1309"/>
    </row>
    <row r="9" spans="2:5" s="40" customFormat="1" ht="15" thickBot="1">
      <c r="B9" s="41" t="s">
        <v>30</v>
      </c>
      <c r="C9" s="42" t="s">
        <v>31</v>
      </c>
      <c r="D9" s="1070">
        <v>629119</v>
      </c>
      <c r="E9" s="39"/>
    </row>
    <row r="10" spans="2:5" s="40" customFormat="1" ht="15" thickBot="1">
      <c r="B10" s="41" t="s">
        <v>32</v>
      </c>
      <c r="C10" s="42" t="s">
        <v>33</v>
      </c>
      <c r="D10" s="1070">
        <v>629119</v>
      </c>
      <c r="E10" s="39"/>
    </row>
    <row r="11" spans="2:5" ht="15" thickBot="1">
      <c r="B11" s="41" t="s">
        <v>34</v>
      </c>
      <c r="C11" s="42" t="s">
        <v>35</v>
      </c>
      <c r="D11" s="1070">
        <v>629119</v>
      </c>
      <c r="E11" s="43"/>
    </row>
    <row r="12" spans="2:5" s="47" customFormat="1">
      <c r="B12" s="44" t="s">
        <v>36</v>
      </c>
      <c r="C12" s="45" t="s">
        <v>37</v>
      </c>
      <c r="D12" s="1071">
        <v>702406</v>
      </c>
      <c r="E12" s="46"/>
    </row>
    <row r="13" spans="2:5">
      <c r="B13" s="48" t="s">
        <v>38</v>
      </c>
      <c r="C13" s="196" t="s">
        <v>39</v>
      </c>
      <c r="D13" s="1072">
        <v>659921</v>
      </c>
      <c r="E13" s="50"/>
    </row>
    <row r="14" spans="2:5">
      <c r="B14" s="48" t="s">
        <v>40</v>
      </c>
      <c r="C14" s="49" t="s">
        <v>41</v>
      </c>
      <c r="D14" s="1073">
        <v>0</v>
      </c>
      <c r="E14" s="50"/>
    </row>
    <row r="15" spans="2:5">
      <c r="B15" s="48" t="s">
        <v>42</v>
      </c>
      <c r="C15" s="49" t="s">
        <v>43</v>
      </c>
      <c r="D15" s="1073">
        <v>11494</v>
      </c>
      <c r="E15" s="50"/>
    </row>
    <row r="16" spans="2:5">
      <c r="B16" s="48" t="s">
        <v>44</v>
      </c>
      <c r="C16" s="51" t="s">
        <v>45</v>
      </c>
      <c r="D16" s="1074">
        <v>22324</v>
      </c>
      <c r="E16" s="50"/>
    </row>
    <row r="17" spans="2:5">
      <c r="B17" s="48" t="s">
        <v>46</v>
      </c>
      <c r="C17" s="51" t="s">
        <v>735</v>
      </c>
      <c r="D17" s="1074">
        <v>0</v>
      </c>
      <c r="E17" s="50"/>
    </row>
    <row r="18" spans="2:5">
      <c r="B18" s="48" t="s">
        <v>47</v>
      </c>
      <c r="C18" s="51" t="s">
        <v>48</v>
      </c>
      <c r="D18" s="1074">
        <v>0</v>
      </c>
      <c r="E18" s="50"/>
    </row>
    <row r="19" spans="2:5">
      <c r="B19" s="48" t="s">
        <v>49</v>
      </c>
      <c r="C19" s="52" t="s">
        <v>50</v>
      </c>
      <c r="D19" s="1075">
        <v>8667</v>
      </c>
      <c r="E19" s="50"/>
    </row>
    <row r="20" spans="2:5" s="47" customFormat="1">
      <c r="B20" s="53" t="s">
        <v>51</v>
      </c>
      <c r="C20" s="54" t="s">
        <v>52</v>
      </c>
      <c r="D20" s="1076">
        <v>-73287</v>
      </c>
      <c r="E20" s="55"/>
    </row>
    <row r="21" spans="2:5">
      <c r="B21" s="48" t="s">
        <v>53</v>
      </c>
      <c r="C21" s="260" t="s">
        <v>54</v>
      </c>
      <c r="D21" s="1077">
        <v>62496</v>
      </c>
      <c r="E21" s="50"/>
    </row>
    <row r="22" spans="2:5">
      <c r="B22" s="261" t="s">
        <v>55</v>
      </c>
      <c r="C22" s="49" t="s">
        <v>56</v>
      </c>
      <c r="D22" s="1073">
        <v>10791</v>
      </c>
      <c r="E22" s="50"/>
    </row>
    <row r="23" spans="2:5" ht="28.5">
      <c r="B23" s="48" t="s">
        <v>57</v>
      </c>
      <c r="C23" s="49" t="s">
        <v>58</v>
      </c>
      <c r="D23" s="1073">
        <v>0</v>
      </c>
      <c r="E23" s="50"/>
    </row>
    <row r="24" spans="2:5">
      <c r="B24" s="48" t="s">
        <v>59</v>
      </c>
      <c r="C24" s="51" t="s">
        <v>60</v>
      </c>
      <c r="D24" s="1074">
        <v>0</v>
      </c>
      <c r="E24" s="50"/>
    </row>
    <row r="25" spans="2:5">
      <c r="B25" s="48" t="s">
        <v>61</v>
      </c>
      <c r="C25" s="49" t="s">
        <v>62</v>
      </c>
      <c r="D25" s="1073">
        <v>0</v>
      </c>
      <c r="E25" s="50"/>
    </row>
    <row r="26" spans="2:5">
      <c r="B26" s="48" t="s">
        <v>63</v>
      </c>
      <c r="C26" s="49" t="s">
        <v>64</v>
      </c>
      <c r="D26" s="1073">
        <v>0</v>
      </c>
      <c r="E26" s="50"/>
    </row>
    <row r="27" spans="2:5">
      <c r="B27" s="48" t="s">
        <v>65</v>
      </c>
      <c r="C27" s="49" t="s">
        <v>66</v>
      </c>
      <c r="D27" s="1073">
        <v>0</v>
      </c>
      <c r="E27" s="50"/>
    </row>
    <row r="28" spans="2:5" ht="28.5">
      <c r="B28" s="48" t="s">
        <v>67</v>
      </c>
      <c r="C28" s="262" t="s">
        <v>68</v>
      </c>
      <c r="D28" s="1078">
        <v>0</v>
      </c>
      <c r="E28" s="50"/>
    </row>
    <row r="29" spans="2:5" ht="42.75" customHeight="1">
      <c r="B29" s="48" t="s">
        <v>69</v>
      </c>
      <c r="C29" s="49" t="s">
        <v>70</v>
      </c>
      <c r="D29" s="1073">
        <v>0</v>
      </c>
      <c r="E29" s="50"/>
    </row>
    <row r="30" spans="2:5" ht="28.5" customHeight="1">
      <c r="B30" s="48" t="s">
        <v>71</v>
      </c>
      <c r="C30" s="49" t="s">
        <v>72</v>
      </c>
      <c r="D30" s="1073">
        <v>0</v>
      </c>
      <c r="E30" s="50"/>
    </row>
    <row r="31" spans="2:5" ht="29.25" customHeight="1">
      <c r="B31" s="48" t="s">
        <v>73</v>
      </c>
      <c r="C31" s="262" t="s">
        <v>74</v>
      </c>
      <c r="D31" s="1078">
        <v>0</v>
      </c>
      <c r="E31" s="50"/>
    </row>
    <row r="32" spans="2:5" ht="18.75" customHeight="1">
      <c r="B32" s="48" t="s">
        <v>75</v>
      </c>
      <c r="C32" s="49" t="s">
        <v>76</v>
      </c>
      <c r="D32" s="1073">
        <v>0</v>
      </c>
      <c r="E32" s="50"/>
    </row>
    <row r="33" spans="2:5" ht="28.5">
      <c r="B33" s="263" t="s">
        <v>77</v>
      </c>
      <c r="C33" s="49" t="s">
        <v>78</v>
      </c>
      <c r="D33" s="1073">
        <v>0</v>
      </c>
      <c r="E33" s="50"/>
    </row>
    <row r="34" spans="2:5">
      <c r="B34" s="48" t="s">
        <v>79</v>
      </c>
      <c r="C34" s="49" t="s">
        <v>80</v>
      </c>
      <c r="D34" s="1073">
        <v>0</v>
      </c>
      <c r="E34" s="50"/>
    </row>
    <row r="35" spans="2:5" ht="28.5">
      <c r="B35" s="263" t="s">
        <v>81</v>
      </c>
      <c r="C35" s="49" t="s">
        <v>82</v>
      </c>
      <c r="D35" s="1073">
        <v>0</v>
      </c>
      <c r="E35" s="50"/>
    </row>
    <row r="36" spans="2:5" s="47" customFormat="1">
      <c r="B36" s="56" t="s">
        <v>83</v>
      </c>
      <c r="C36" s="54" t="s">
        <v>84</v>
      </c>
      <c r="D36" s="1076">
        <v>0</v>
      </c>
      <c r="E36" s="55"/>
    </row>
    <row r="37" spans="2:5">
      <c r="B37" s="48" t="s">
        <v>85</v>
      </c>
      <c r="C37" s="57" t="s">
        <v>86</v>
      </c>
      <c r="D37" s="1079">
        <v>0</v>
      </c>
      <c r="E37" s="50"/>
    </row>
    <row r="38" spans="2:5">
      <c r="B38" s="48" t="s">
        <v>87</v>
      </c>
      <c r="C38" s="262" t="s">
        <v>88</v>
      </c>
      <c r="D38" s="1078">
        <v>0</v>
      </c>
      <c r="E38" s="50"/>
    </row>
    <row r="39" spans="2:5" ht="28.5">
      <c r="B39" s="48" t="s">
        <v>89</v>
      </c>
      <c r="C39" s="57" t="s">
        <v>90</v>
      </c>
      <c r="D39" s="1079">
        <v>0</v>
      </c>
      <c r="E39" s="50"/>
    </row>
    <row r="40" spans="2:5" ht="28.5">
      <c r="B40" s="48" t="s">
        <v>91</v>
      </c>
      <c r="C40" s="57" t="s">
        <v>92</v>
      </c>
      <c r="D40" s="1079">
        <v>0</v>
      </c>
      <c r="E40" s="50"/>
    </row>
    <row r="41" spans="2:5">
      <c r="B41" s="56" t="s">
        <v>93</v>
      </c>
      <c r="C41" s="58" t="s">
        <v>94</v>
      </c>
      <c r="D41" s="1080">
        <v>0</v>
      </c>
      <c r="E41" s="59"/>
    </row>
    <row r="42" spans="2:5" ht="28.5">
      <c r="B42" s="264" t="s">
        <v>95</v>
      </c>
      <c r="C42" s="260" t="s">
        <v>96</v>
      </c>
      <c r="D42" s="1077">
        <v>0</v>
      </c>
      <c r="E42" s="50"/>
    </row>
    <row r="43" spans="2:5">
      <c r="B43" s="264" t="s">
        <v>97</v>
      </c>
      <c r="C43" s="260" t="s">
        <v>98</v>
      </c>
      <c r="D43" s="1077">
        <v>0</v>
      </c>
      <c r="E43" s="50"/>
    </row>
    <row r="44" spans="2:5">
      <c r="B44" s="56" t="s">
        <v>99</v>
      </c>
      <c r="C44" s="60" t="s">
        <v>100</v>
      </c>
      <c r="D44" s="1081">
        <v>0</v>
      </c>
      <c r="E44" s="59"/>
    </row>
    <row r="45" spans="2:5" ht="15" thickBot="1">
      <c r="B45" s="61"/>
      <c r="C45" s="62"/>
      <c r="D45" s="1082"/>
      <c r="E45" s="63"/>
    </row>
    <row r="46" spans="2:5" ht="15" thickBot="1">
      <c r="B46" s="41" t="s">
        <v>101</v>
      </c>
      <c r="C46" s="42" t="s">
        <v>102</v>
      </c>
      <c r="D46" s="1070">
        <v>0</v>
      </c>
      <c r="E46" s="43"/>
    </row>
    <row r="47" spans="2:5">
      <c r="B47" s="64" t="s">
        <v>103</v>
      </c>
      <c r="C47" s="45" t="s">
        <v>104</v>
      </c>
      <c r="D47" s="1071">
        <v>0</v>
      </c>
      <c r="E47" s="65"/>
    </row>
    <row r="48" spans="2:5">
      <c r="B48" s="66" t="s">
        <v>105</v>
      </c>
      <c r="C48" s="49" t="s">
        <v>106</v>
      </c>
      <c r="D48" s="1073">
        <v>0</v>
      </c>
      <c r="E48" s="50"/>
    </row>
    <row r="49" spans="2:5">
      <c r="B49" s="48" t="s">
        <v>107</v>
      </c>
      <c r="C49" s="49" t="s">
        <v>108</v>
      </c>
      <c r="D49" s="1073">
        <v>0</v>
      </c>
      <c r="E49" s="50"/>
    </row>
    <row r="50" spans="2:5">
      <c r="B50" s="53" t="s">
        <v>109</v>
      </c>
      <c r="C50" s="54" t="s">
        <v>110</v>
      </c>
      <c r="D50" s="1076">
        <v>0</v>
      </c>
      <c r="E50" s="55"/>
    </row>
    <row r="51" spans="2:5">
      <c r="B51" s="48" t="s">
        <v>111</v>
      </c>
      <c r="C51" s="51" t="s">
        <v>112</v>
      </c>
      <c r="D51" s="1074">
        <v>0</v>
      </c>
      <c r="E51" s="50"/>
    </row>
    <row r="52" spans="2:5" ht="14.25" customHeight="1">
      <c r="B52" s="261" t="s">
        <v>113</v>
      </c>
      <c r="C52" s="262" t="s">
        <v>114</v>
      </c>
      <c r="D52" s="1078">
        <v>0</v>
      </c>
      <c r="E52" s="50"/>
    </row>
    <row r="53" spans="2:5" ht="14.25" customHeight="1">
      <c r="B53" s="261" t="s">
        <v>115</v>
      </c>
      <c r="C53" s="262" t="s">
        <v>116</v>
      </c>
      <c r="D53" s="1078">
        <v>0</v>
      </c>
      <c r="E53" s="50"/>
    </row>
    <row r="54" spans="2:5" ht="14.25" customHeight="1">
      <c r="B54" s="261" t="s">
        <v>117</v>
      </c>
      <c r="C54" s="262" t="s">
        <v>118</v>
      </c>
      <c r="D54" s="1078">
        <v>0</v>
      </c>
      <c r="E54" s="50"/>
    </row>
    <row r="55" spans="2:5" ht="28.5">
      <c r="B55" s="48" t="s">
        <v>119</v>
      </c>
      <c r="C55" s="262" t="s">
        <v>120</v>
      </c>
      <c r="D55" s="1078">
        <v>0</v>
      </c>
      <c r="E55" s="50"/>
    </row>
    <row r="56" spans="2:5" ht="42.75">
      <c r="B56" s="263" t="s">
        <v>121</v>
      </c>
      <c r="C56" s="49" t="s">
        <v>122</v>
      </c>
      <c r="D56" s="1073">
        <v>0</v>
      </c>
      <c r="E56" s="50"/>
    </row>
    <row r="57" spans="2:5" ht="29.25" customHeight="1">
      <c r="B57" s="263" t="s">
        <v>123</v>
      </c>
      <c r="C57" s="49" t="s">
        <v>124</v>
      </c>
      <c r="D57" s="1073">
        <v>0</v>
      </c>
      <c r="E57" s="50"/>
    </row>
    <row r="58" spans="2:5" ht="29.25" customHeight="1">
      <c r="B58" s="263" t="s">
        <v>125</v>
      </c>
      <c r="C58" s="49" t="s">
        <v>126</v>
      </c>
      <c r="D58" s="1073">
        <v>0</v>
      </c>
      <c r="E58" s="50"/>
    </row>
    <row r="59" spans="2:5" ht="18" customHeight="1">
      <c r="B59" s="263" t="s">
        <v>127</v>
      </c>
      <c r="C59" s="49" t="s">
        <v>128</v>
      </c>
      <c r="D59" s="1073">
        <v>0</v>
      </c>
      <c r="E59" s="50"/>
    </row>
    <row r="60" spans="2:5">
      <c r="B60" s="263" t="s">
        <v>129</v>
      </c>
      <c r="C60" s="51" t="s">
        <v>80</v>
      </c>
      <c r="D60" s="1074">
        <v>0</v>
      </c>
      <c r="E60" s="50"/>
    </row>
    <row r="61" spans="2:5">
      <c r="B61" s="56" t="s">
        <v>130</v>
      </c>
      <c r="C61" s="54" t="s">
        <v>131</v>
      </c>
      <c r="D61" s="1076">
        <v>0</v>
      </c>
      <c r="E61" s="59"/>
    </row>
    <row r="62" spans="2:5">
      <c r="B62" s="48" t="s">
        <v>132</v>
      </c>
      <c r="C62" s="57" t="s">
        <v>133</v>
      </c>
      <c r="D62" s="1079">
        <v>0</v>
      </c>
      <c r="E62" s="50"/>
    </row>
    <row r="63" spans="2:5">
      <c r="B63" s="48" t="s">
        <v>134</v>
      </c>
      <c r="C63" s="262" t="s">
        <v>135</v>
      </c>
      <c r="D63" s="1078">
        <v>0</v>
      </c>
      <c r="E63" s="50"/>
    </row>
    <row r="64" spans="2:5" ht="28.5">
      <c r="B64" s="48" t="s">
        <v>136</v>
      </c>
      <c r="C64" s="57" t="s">
        <v>137</v>
      </c>
      <c r="D64" s="1079">
        <v>0</v>
      </c>
      <c r="E64" s="50"/>
    </row>
    <row r="65" spans="2:5" ht="28.5">
      <c r="B65" s="48" t="s">
        <v>138</v>
      </c>
      <c r="C65" s="57" t="s">
        <v>139</v>
      </c>
      <c r="D65" s="1079">
        <v>0</v>
      </c>
      <c r="E65" s="50"/>
    </row>
    <row r="66" spans="2:5">
      <c r="B66" s="56" t="s">
        <v>140</v>
      </c>
      <c r="C66" s="58" t="s">
        <v>94</v>
      </c>
      <c r="D66" s="1080">
        <v>0</v>
      </c>
      <c r="E66" s="59"/>
    </row>
    <row r="67" spans="2:5" ht="28.5">
      <c r="B67" s="263" t="s">
        <v>141</v>
      </c>
      <c r="C67" s="262" t="s">
        <v>142</v>
      </c>
      <c r="D67" s="1078">
        <v>0</v>
      </c>
      <c r="E67" s="50"/>
    </row>
    <row r="68" spans="2:5">
      <c r="B68" s="263" t="s">
        <v>143</v>
      </c>
      <c r="C68" s="260" t="s">
        <v>98</v>
      </c>
      <c r="D68" s="1077">
        <v>0</v>
      </c>
      <c r="E68" s="50"/>
    </row>
    <row r="69" spans="2:5">
      <c r="B69" s="56" t="s">
        <v>144</v>
      </c>
      <c r="C69" s="60" t="s">
        <v>145</v>
      </c>
      <c r="D69" s="1081">
        <v>0</v>
      </c>
      <c r="E69" s="59"/>
    </row>
    <row r="70" spans="2:5" ht="15" thickBot="1">
      <c r="B70" s="67"/>
      <c r="C70" s="68"/>
      <c r="D70" s="1083"/>
      <c r="E70" s="63"/>
    </row>
    <row r="71" spans="2:5" ht="15" thickBot="1">
      <c r="B71" s="41" t="s">
        <v>146</v>
      </c>
      <c r="C71" s="42" t="s">
        <v>147</v>
      </c>
      <c r="D71" s="1070"/>
      <c r="E71" s="43"/>
    </row>
    <row r="72" spans="2:5">
      <c r="B72" s="69" t="s">
        <v>148</v>
      </c>
      <c r="C72" s="45" t="s">
        <v>149</v>
      </c>
      <c r="D72" s="1071">
        <v>0</v>
      </c>
      <c r="E72" s="65"/>
    </row>
    <row r="73" spans="2:5">
      <c r="B73" s="48" t="s">
        <v>150</v>
      </c>
      <c r="C73" s="49" t="s">
        <v>151</v>
      </c>
      <c r="D73" s="1073">
        <v>0</v>
      </c>
      <c r="E73" s="50"/>
    </row>
    <row r="74" spans="2:5">
      <c r="B74" s="48" t="s">
        <v>152</v>
      </c>
      <c r="C74" s="49" t="s">
        <v>153</v>
      </c>
      <c r="D74" s="1073">
        <v>0</v>
      </c>
      <c r="E74" s="50"/>
    </row>
    <row r="75" spans="2:5">
      <c r="B75" s="48" t="s">
        <v>154</v>
      </c>
      <c r="C75" s="49" t="s">
        <v>155</v>
      </c>
      <c r="D75" s="1073">
        <v>0</v>
      </c>
      <c r="E75" s="50"/>
    </row>
    <row r="76" spans="2:5">
      <c r="B76" s="53" t="s">
        <v>156</v>
      </c>
      <c r="C76" s="54" t="s">
        <v>157</v>
      </c>
      <c r="D76" s="1076">
        <v>0</v>
      </c>
      <c r="E76" s="59"/>
    </row>
    <row r="77" spans="2:5">
      <c r="B77" s="48" t="s">
        <v>158</v>
      </c>
      <c r="C77" s="49" t="s">
        <v>159</v>
      </c>
      <c r="D77" s="1073">
        <v>0</v>
      </c>
      <c r="E77" s="50"/>
    </row>
    <row r="78" spans="2:5">
      <c r="B78" s="261" t="s">
        <v>160</v>
      </c>
      <c r="C78" s="49" t="s">
        <v>161</v>
      </c>
      <c r="D78" s="1073">
        <v>0</v>
      </c>
      <c r="E78" s="50"/>
    </row>
    <row r="79" spans="2:5">
      <c r="B79" s="261" t="s">
        <v>162</v>
      </c>
      <c r="C79" s="49" t="s">
        <v>163</v>
      </c>
      <c r="D79" s="1073">
        <v>0</v>
      </c>
      <c r="E79" s="50"/>
    </row>
    <row r="80" spans="2:5">
      <c r="B80" s="261" t="s">
        <v>164</v>
      </c>
      <c r="C80" s="49" t="s">
        <v>165</v>
      </c>
      <c r="D80" s="1073">
        <v>0</v>
      </c>
      <c r="E80" s="50"/>
    </row>
    <row r="81" spans="2:5" ht="28.5" customHeight="1">
      <c r="B81" s="48" t="s">
        <v>166</v>
      </c>
      <c r="C81" s="262" t="s">
        <v>167</v>
      </c>
      <c r="D81" s="1078">
        <v>0</v>
      </c>
      <c r="E81" s="50"/>
    </row>
    <row r="82" spans="2:5" ht="32.25" customHeight="1">
      <c r="B82" s="48" t="s">
        <v>168</v>
      </c>
      <c r="C82" s="262" t="s">
        <v>169</v>
      </c>
      <c r="D82" s="1078">
        <v>0</v>
      </c>
      <c r="E82" s="50"/>
    </row>
    <row r="83" spans="2:5" ht="28.5">
      <c r="B83" s="48" t="s">
        <v>170</v>
      </c>
      <c r="C83" s="262" t="s">
        <v>171</v>
      </c>
      <c r="D83" s="1078">
        <v>0</v>
      </c>
      <c r="E83" s="50"/>
    </row>
    <row r="84" spans="2:5" ht="28.5">
      <c r="B84" s="48" t="s">
        <v>172</v>
      </c>
      <c r="C84" s="262" t="s">
        <v>173</v>
      </c>
      <c r="D84" s="1078">
        <v>0</v>
      </c>
      <c r="E84" s="50"/>
    </row>
    <row r="85" spans="2:5">
      <c r="B85" s="56" t="s">
        <v>174</v>
      </c>
      <c r="C85" s="54" t="s">
        <v>175</v>
      </c>
      <c r="D85" s="1076">
        <v>0</v>
      </c>
      <c r="E85" s="59"/>
    </row>
    <row r="86" spans="2:5" ht="14.25" customHeight="1">
      <c r="B86" s="48" t="s">
        <v>176</v>
      </c>
      <c r="C86" s="57" t="s">
        <v>177</v>
      </c>
      <c r="D86" s="1079">
        <v>0</v>
      </c>
      <c r="E86" s="50"/>
    </row>
    <row r="87" spans="2:5" ht="14.25" customHeight="1">
      <c r="B87" s="48" t="s">
        <v>178</v>
      </c>
      <c r="C87" s="262" t="s">
        <v>88</v>
      </c>
      <c r="D87" s="1078">
        <v>0</v>
      </c>
      <c r="E87" s="50"/>
    </row>
    <row r="88" spans="2:5" ht="28.5">
      <c r="B88" s="48" t="s">
        <v>179</v>
      </c>
      <c r="C88" s="57" t="s">
        <v>90</v>
      </c>
      <c r="D88" s="1079">
        <v>0</v>
      </c>
      <c r="E88" s="50"/>
    </row>
    <row r="89" spans="2:5" ht="28.5">
      <c r="B89" s="48" t="s">
        <v>180</v>
      </c>
      <c r="C89" s="57" t="s">
        <v>139</v>
      </c>
      <c r="D89" s="1079">
        <v>0</v>
      </c>
      <c r="E89" s="50"/>
    </row>
    <row r="90" spans="2:5">
      <c r="B90" s="53" t="s">
        <v>181</v>
      </c>
      <c r="C90" s="58" t="s">
        <v>94</v>
      </c>
      <c r="D90" s="1080">
        <v>0</v>
      </c>
      <c r="E90" s="59"/>
    </row>
    <row r="91" spans="2:5" ht="28.5">
      <c r="B91" s="263" t="s">
        <v>182</v>
      </c>
      <c r="C91" s="262" t="s">
        <v>183</v>
      </c>
      <c r="D91" s="1078">
        <v>0</v>
      </c>
      <c r="E91" s="50"/>
    </row>
    <row r="92" spans="2:5">
      <c r="B92" s="263" t="s">
        <v>184</v>
      </c>
      <c r="C92" s="260" t="s">
        <v>98</v>
      </c>
      <c r="D92" s="1077">
        <v>0</v>
      </c>
      <c r="E92" s="50"/>
    </row>
    <row r="93" spans="2:5" ht="15" thickBot="1">
      <c r="B93" s="70" t="s">
        <v>185</v>
      </c>
      <c r="C93" s="71" t="s">
        <v>186</v>
      </c>
      <c r="D93" s="1084">
        <v>0</v>
      </c>
      <c r="E93" s="72"/>
    </row>
    <row r="94" spans="2:5" ht="15" thickBot="1">
      <c r="B94" s="73"/>
      <c r="C94" s="74"/>
      <c r="D94" s="74"/>
      <c r="E94" s="75"/>
    </row>
    <row r="95" spans="2:5" ht="57" customHeight="1" thickBot="1">
      <c r="B95" s="1304" t="s">
        <v>428</v>
      </c>
      <c r="C95" s="1305"/>
      <c r="D95" s="1305"/>
      <c r="E95" s="1306"/>
    </row>
    <row r="96" spans="2:5">
      <c r="B96" s="73"/>
      <c r="C96" s="74"/>
      <c r="D96" s="74"/>
      <c r="E96" s="75"/>
    </row>
    <row r="97" spans="2:5">
      <c r="B97" s="73"/>
      <c r="C97" s="74"/>
      <c r="D97" s="74"/>
      <c r="E97" s="75"/>
    </row>
    <row r="98" spans="2:5">
      <c r="B98" s="73"/>
      <c r="C98" s="74"/>
      <c r="D98" s="74"/>
      <c r="E98" s="75"/>
    </row>
  </sheetData>
  <mergeCells count="5">
    <mergeCell ref="B1:E1"/>
    <mergeCell ref="B2:E2"/>
    <mergeCell ref="B95:E95"/>
    <mergeCell ref="C8:E8"/>
    <mergeCell ref="B3:E3"/>
  </mergeCells>
  <printOptions horizontalCentered="1"/>
  <pageMargins left="0.23622047244094491" right="0.23622047244094491" top="0.74803149606299213" bottom="0.74803149606299213" header="0.31496062992125984" footer="0.31496062992125984"/>
  <pageSetup paperSize="9" scale="72" fitToHeight="2" orientation="portrait" r:id="rId1"/>
  <headerFooter>
    <oddHeader>&amp;L&amp;"Tahoma,Bold"&amp;10Банка/Штедилница______________________&amp;R&amp;"Tahoma,Bold"&amp;10Образец ССО</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B2:D23"/>
  <sheetViews>
    <sheetView topLeftCell="B1" zoomScaleNormal="100" zoomScalePageLayoutView="90" workbookViewId="0">
      <selection activeCell="D26" sqref="D26"/>
    </sheetView>
  </sheetViews>
  <sheetFormatPr defaultColWidth="9" defaultRowHeight="14.25"/>
  <cols>
    <col min="1" max="1" width="9" style="1"/>
    <col min="2" max="2" width="9.28515625" style="1" customWidth="1"/>
    <col min="3" max="3" width="76.42578125" style="1" customWidth="1"/>
    <col min="4" max="4" width="86.42578125" style="1" customWidth="1"/>
    <col min="5" max="16384" width="9" style="1"/>
  </cols>
  <sheetData>
    <row r="2" spans="2:4">
      <c r="B2" s="1286" t="s">
        <v>772</v>
      </c>
      <c r="C2" s="1286"/>
      <c r="D2" s="1286"/>
    </row>
    <row r="3" spans="2:4" ht="15" thickBot="1"/>
    <row r="4" spans="2:4" ht="29.25" customHeight="1">
      <c r="B4" s="1292" t="s">
        <v>0</v>
      </c>
      <c r="C4" s="1292" t="s">
        <v>645</v>
      </c>
      <c r="D4" s="1292" t="s">
        <v>29</v>
      </c>
    </row>
    <row r="5" spans="2:4" ht="15" customHeight="1" thickBot="1">
      <c r="B5" s="1293"/>
      <c r="C5" s="1293"/>
      <c r="D5" s="1293"/>
    </row>
    <row r="6" spans="2:4" ht="15" customHeight="1" thickBot="1">
      <c r="B6" s="205">
        <v>1</v>
      </c>
      <c r="C6" s="206">
        <v>2</v>
      </c>
      <c r="D6" s="206">
        <v>3</v>
      </c>
    </row>
    <row r="7" spans="2:4" ht="15" thickBot="1">
      <c r="B7" s="203">
        <v>1</v>
      </c>
      <c r="C7" s="190" t="s">
        <v>198</v>
      </c>
      <c r="D7" s="190" t="s">
        <v>880</v>
      </c>
    </row>
    <row r="8" spans="2:4">
      <c r="B8" s="188">
        <v>2</v>
      </c>
      <c r="C8" s="191" t="s">
        <v>414</v>
      </c>
      <c r="D8" s="190" t="s">
        <v>882</v>
      </c>
    </row>
    <row r="9" spans="2:4">
      <c r="B9" s="188">
        <v>3</v>
      </c>
      <c r="C9" s="191" t="s">
        <v>199</v>
      </c>
      <c r="D9" s="191" t="s">
        <v>883</v>
      </c>
    </row>
    <row r="10" spans="2:4">
      <c r="B10" s="188">
        <v>4</v>
      </c>
      <c r="C10" s="191" t="s">
        <v>770</v>
      </c>
      <c r="D10" s="191" t="s">
        <v>881</v>
      </c>
    </row>
    <row r="11" spans="2:4">
      <c r="B11" s="188">
        <v>5</v>
      </c>
      <c r="C11" s="191" t="s">
        <v>318</v>
      </c>
      <c r="D11" s="191" t="s">
        <v>884</v>
      </c>
    </row>
    <row r="12" spans="2:4">
      <c r="B12" s="188">
        <v>6</v>
      </c>
      <c r="C12" s="191" t="s">
        <v>478</v>
      </c>
      <c r="D12" s="204">
        <v>60.188000000000002</v>
      </c>
    </row>
    <row r="13" spans="2:4">
      <c r="B13" s="188">
        <v>7</v>
      </c>
      <c r="C13" s="191" t="s">
        <v>200</v>
      </c>
      <c r="D13" s="191" t="s">
        <v>885</v>
      </c>
    </row>
    <row r="14" spans="2:4">
      <c r="B14" s="188">
        <v>8</v>
      </c>
      <c r="C14" s="204" t="s">
        <v>320</v>
      </c>
      <c r="D14" s="191" t="s">
        <v>886</v>
      </c>
    </row>
    <row r="15" spans="2:4">
      <c r="B15" s="188">
        <v>9</v>
      </c>
      <c r="C15" s="204" t="s">
        <v>492</v>
      </c>
      <c r="D15" s="191" t="s">
        <v>887</v>
      </c>
    </row>
    <row r="16" spans="2:4">
      <c r="B16" s="188">
        <v>10</v>
      </c>
      <c r="C16" s="191" t="s">
        <v>319</v>
      </c>
      <c r="D16" s="191" t="s">
        <v>888</v>
      </c>
    </row>
    <row r="17" spans="2:4" ht="42.75">
      <c r="B17" s="188">
        <v>11</v>
      </c>
      <c r="C17" s="191" t="s">
        <v>490</v>
      </c>
      <c r="D17" s="1037" t="s">
        <v>889</v>
      </c>
    </row>
    <row r="18" spans="2:4">
      <c r="B18" s="188">
        <v>12</v>
      </c>
      <c r="C18" s="191" t="s">
        <v>491</v>
      </c>
      <c r="D18" s="191" t="s">
        <v>891</v>
      </c>
    </row>
    <row r="19" spans="2:4">
      <c r="B19" s="188">
        <v>13</v>
      </c>
      <c r="C19" s="191" t="s">
        <v>413</v>
      </c>
      <c r="D19" s="191" t="s">
        <v>836</v>
      </c>
    </row>
    <row r="20" spans="2:4">
      <c r="B20" s="188">
        <v>14</v>
      </c>
      <c r="C20" s="191" t="s">
        <v>771</v>
      </c>
      <c r="D20" s="191" t="s">
        <v>890</v>
      </c>
    </row>
    <row r="21" spans="2:4" ht="15" thickBot="1">
      <c r="B21" s="189">
        <v>15</v>
      </c>
      <c r="C21" s="192" t="s">
        <v>773</v>
      </c>
      <c r="D21" s="193" t="s">
        <v>836</v>
      </c>
    </row>
    <row r="22" spans="2:4">
      <c r="B22" s="172"/>
    </row>
    <row r="23" spans="2:4">
      <c r="B23" s="172"/>
    </row>
  </sheetData>
  <mergeCells count="4">
    <mergeCell ref="C4:C5"/>
    <mergeCell ref="B4:B5"/>
    <mergeCell ref="D4:D5"/>
    <mergeCell ref="B2:D2"/>
  </mergeCells>
  <printOptions horizontalCentered="1"/>
  <pageMargins left="0.7" right="0.7" top="0.75" bottom="0.75" header="0.3" footer="0.3"/>
  <pageSetup paperSize="9" scale="72" orientation="landscape" r:id="rId1"/>
  <headerFooter>
    <oddHeader>&amp;L&amp;"Tahoma,Bold"Банка/Штедилница______________________&amp;R&amp;"Tahoma,Bold"Образец КИ</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D31"/>
  <sheetViews>
    <sheetView zoomScale="90" zoomScaleNormal="90" workbookViewId="0">
      <selection activeCell="G20" sqref="G20"/>
    </sheetView>
  </sheetViews>
  <sheetFormatPr defaultColWidth="9.140625" defaultRowHeight="14.25"/>
  <cols>
    <col min="1" max="1" width="8.7109375" style="5" customWidth="1"/>
    <col min="2" max="2" width="65.42578125" style="5" customWidth="1"/>
    <col min="3" max="3" width="17" style="5" bestFit="1" customWidth="1"/>
    <col min="4" max="4" width="17.140625" style="5" customWidth="1"/>
    <col min="5" max="16384" width="9.140625" style="5"/>
  </cols>
  <sheetData>
    <row r="1" spans="1:4">
      <c r="A1" s="251"/>
      <c r="B1" s="251"/>
      <c r="C1" s="251"/>
    </row>
    <row r="2" spans="1:4">
      <c r="A2" s="1313" t="s">
        <v>703</v>
      </c>
      <c r="B2" s="1313"/>
      <c r="C2" s="1313"/>
      <c r="D2" s="1313"/>
    </row>
    <row r="3" spans="1:4">
      <c r="A3" s="1313" t="s">
        <v>872</v>
      </c>
      <c r="B3" s="1313"/>
      <c r="C3" s="1313"/>
      <c r="D3" s="1313"/>
    </row>
    <row r="4" spans="1:4">
      <c r="A4" s="719"/>
      <c r="B4" s="719"/>
      <c r="C4" s="719"/>
      <c r="D4" s="719"/>
    </row>
    <row r="5" spans="1:4" ht="15" thickBot="1">
      <c r="C5" s="6" t="s">
        <v>1</v>
      </c>
    </row>
    <row r="6" spans="1:4" ht="30.75" customHeight="1" thickBot="1">
      <c r="A6" s="265" t="s">
        <v>2</v>
      </c>
      <c r="B6" s="266" t="s">
        <v>3</v>
      </c>
      <c r="C6" s="267" t="s">
        <v>4</v>
      </c>
      <c r="D6" s="267" t="s">
        <v>323</v>
      </c>
    </row>
    <row r="7" spans="1:4" ht="15" thickBot="1">
      <c r="A7" s="268">
        <v>1</v>
      </c>
      <c r="B7" s="301">
        <v>2</v>
      </c>
      <c r="C7" s="312">
        <v>3</v>
      </c>
      <c r="D7" s="269">
        <v>4</v>
      </c>
    </row>
    <row r="8" spans="1:4" ht="15.75" customHeight="1" thickBot="1">
      <c r="A8" s="438" t="s">
        <v>5</v>
      </c>
      <c r="B8" s="1310" t="s">
        <v>493</v>
      </c>
      <c r="C8" s="1311"/>
      <c r="D8" s="1312"/>
    </row>
    <row r="9" spans="1:4" s="9" customFormat="1">
      <c r="A9" s="7">
        <v>1</v>
      </c>
      <c r="B9" s="302" t="s">
        <v>6</v>
      </c>
      <c r="C9" s="864"/>
      <c r="D9" s="8"/>
    </row>
    <row r="10" spans="1:4" ht="28.5">
      <c r="A10" s="10">
        <v>1.1000000000000001</v>
      </c>
      <c r="B10" s="303" t="s">
        <v>7</v>
      </c>
      <c r="C10" s="1085">
        <v>1746781</v>
      </c>
      <c r="D10" s="11"/>
    </row>
    <row r="11" spans="1:4" ht="15" thickBot="1">
      <c r="A11" s="12">
        <v>1.2</v>
      </c>
      <c r="B11" s="303" t="s">
        <v>8</v>
      </c>
      <c r="C11" s="1085">
        <v>139742</v>
      </c>
      <c r="D11" s="11"/>
    </row>
    <row r="12" spans="1:4">
      <c r="A12" s="7">
        <v>2</v>
      </c>
      <c r="B12" s="302" t="s">
        <v>10</v>
      </c>
      <c r="C12" s="1086"/>
      <c r="D12" s="13"/>
    </row>
    <row r="13" spans="1:4">
      <c r="A13" s="10">
        <v>2.1</v>
      </c>
      <c r="B13" s="303" t="s">
        <v>11</v>
      </c>
      <c r="C13" s="1087">
        <v>2582</v>
      </c>
      <c r="D13" s="14"/>
    </row>
    <row r="14" spans="1:4">
      <c r="A14" s="10">
        <v>2.2000000000000002</v>
      </c>
      <c r="B14" s="303" t="s">
        <v>12</v>
      </c>
      <c r="C14" s="1088">
        <v>0</v>
      </c>
      <c r="D14" s="15"/>
    </row>
    <row r="15" spans="1:4">
      <c r="A15" s="12">
        <v>2.2999999999999998</v>
      </c>
      <c r="B15" s="303" t="s">
        <v>13</v>
      </c>
      <c r="C15" s="1088">
        <v>0</v>
      </c>
      <c r="D15" s="15"/>
    </row>
    <row r="16" spans="1:4" ht="15" thickBot="1">
      <c r="A16" s="16">
        <v>2.4</v>
      </c>
      <c r="B16" s="304" t="s">
        <v>14</v>
      </c>
      <c r="C16" s="1089">
        <v>0</v>
      </c>
      <c r="D16" s="17"/>
    </row>
    <row r="17" spans="1:4" ht="16.5" customHeight="1">
      <c r="A17" s="7">
        <v>3</v>
      </c>
      <c r="B17" s="305" t="s">
        <v>16</v>
      </c>
      <c r="C17" s="1090"/>
      <c r="D17" s="18"/>
    </row>
    <row r="18" spans="1:4" ht="28.5">
      <c r="A18" s="10">
        <v>3.1</v>
      </c>
      <c r="B18" s="303" t="s">
        <v>17</v>
      </c>
      <c r="C18" s="1091">
        <v>27543</v>
      </c>
      <c r="D18" s="19"/>
    </row>
    <row r="19" spans="1:4" ht="28.5">
      <c r="A19" s="20">
        <v>3.2</v>
      </c>
      <c r="B19" s="306" t="s">
        <v>18</v>
      </c>
      <c r="C19" s="1092">
        <v>0</v>
      </c>
      <c r="D19" s="21"/>
    </row>
    <row r="20" spans="1:4" ht="15" thickBot="1">
      <c r="A20" s="22">
        <v>3.3</v>
      </c>
      <c r="B20" s="307" t="s">
        <v>19</v>
      </c>
      <c r="C20" s="1093">
        <v>344296</v>
      </c>
      <c r="D20" s="23"/>
    </row>
    <row r="21" spans="1:4">
      <c r="A21" s="24">
        <v>4</v>
      </c>
      <c r="B21" s="308" t="s">
        <v>21</v>
      </c>
      <c r="C21" s="1094"/>
      <c r="D21" s="25"/>
    </row>
    <row r="22" spans="1:4" ht="28.5">
      <c r="A22" s="26">
        <v>4.0999999999999996</v>
      </c>
      <c r="B22" s="303" t="s">
        <v>22</v>
      </c>
      <c r="C22" s="1095">
        <v>0</v>
      </c>
      <c r="D22" s="27"/>
    </row>
    <row r="23" spans="1:4">
      <c r="A23" s="26">
        <v>4.2</v>
      </c>
      <c r="B23" s="309" t="s">
        <v>350</v>
      </c>
      <c r="C23" s="1095">
        <v>0</v>
      </c>
      <c r="D23" s="27"/>
    </row>
    <row r="24" spans="1:4" ht="28.5">
      <c r="A24" s="28">
        <v>4.3</v>
      </c>
      <c r="B24" s="303" t="s">
        <v>653</v>
      </c>
      <c r="C24" s="1095">
        <v>0</v>
      </c>
      <c r="D24" s="27"/>
    </row>
    <row r="25" spans="1:4" ht="28.5">
      <c r="A25" s="28">
        <v>4.4000000000000004</v>
      </c>
      <c r="B25" s="303" t="s">
        <v>23</v>
      </c>
      <c r="C25" s="1095">
        <v>0</v>
      </c>
      <c r="D25" s="27"/>
    </row>
    <row r="26" spans="1:4" ht="28.5">
      <c r="A26" s="26">
        <v>4.5</v>
      </c>
      <c r="B26" s="303" t="s">
        <v>655</v>
      </c>
      <c r="C26" s="1091">
        <v>0</v>
      </c>
      <c r="D26" s="19"/>
    </row>
    <row r="27" spans="1:4">
      <c r="A27" s="29">
        <v>4.5999999999999996</v>
      </c>
      <c r="B27" s="304" t="s">
        <v>24</v>
      </c>
      <c r="C27" s="1096">
        <v>0</v>
      </c>
      <c r="D27" s="30"/>
    </row>
    <row r="28" spans="1:4" s="9" customFormat="1" ht="16.5" customHeight="1">
      <c r="A28" s="31">
        <v>5</v>
      </c>
      <c r="B28" s="310" t="s">
        <v>25</v>
      </c>
      <c r="C28" s="1097">
        <v>2091078</v>
      </c>
      <c r="D28" s="32"/>
    </row>
    <row r="29" spans="1:4" ht="15" thickBot="1">
      <c r="A29" s="33">
        <v>6</v>
      </c>
      <c r="B29" s="307" t="s">
        <v>26</v>
      </c>
      <c r="C29" s="1093">
        <v>167286</v>
      </c>
      <c r="D29" s="23"/>
    </row>
    <row r="30" spans="1:4" s="9" customFormat="1" ht="15" thickBot="1">
      <c r="A30" s="34">
        <v>7</v>
      </c>
      <c r="B30" s="311" t="s">
        <v>27</v>
      </c>
      <c r="C30" s="1098">
        <v>629119</v>
      </c>
      <c r="D30" s="35"/>
    </row>
    <row r="31" spans="1:4" ht="15" thickBot="1">
      <c r="A31" s="849">
        <v>8</v>
      </c>
      <c r="B31" s="848" t="s">
        <v>774</v>
      </c>
      <c r="C31" s="863">
        <v>0.3009</v>
      </c>
      <c r="D31" s="35"/>
    </row>
  </sheetData>
  <mergeCells count="3">
    <mergeCell ref="B8:D8"/>
    <mergeCell ref="A2:D2"/>
    <mergeCell ref="A3:D3"/>
  </mergeCells>
  <printOptions horizontalCentered="1"/>
  <pageMargins left="0.7" right="0.7" top="0.48" bottom="0.17" header="0.17" footer="0.17"/>
  <pageSetup paperSize="9" scale="99" orientation="landscape" r:id="rId1"/>
  <headerFooter alignWithMargins="0">
    <oddHeader>&amp;L&amp;"тахома,Bold"&amp;10Банка/Штедилница________________________________&amp;R&amp;"Tahoma,Bold"&amp;10Образец АПРО</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B2:E19"/>
  <sheetViews>
    <sheetView topLeftCell="B17" zoomScaleNormal="100" workbookViewId="0">
      <selection activeCell="D19" sqref="D19"/>
    </sheetView>
  </sheetViews>
  <sheetFormatPr defaultColWidth="9.140625" defaultRowHeight="14.25"/>
  <cols>
    <col min="1" max="2" width="9.140625" style="1"/>
    <col min="3" max="3" width="38.7109375" style="1" customWidth="1"/>
    <col min="4" max="4" width="58.28515625" style="1" customWidth="1"/>
    <col min="5" max="5" width="14.140625" style="1" customWidth="1"/>
    <col min="6" max="16384" width="9.140625" style="1"/>
  </cols>
  <sheetData>
    <row r="2" spans="2:5">
      <c r="B2" s="1287" t="s">
        <v>704</v>
      </c>
      <c r="C2" s="1287"/>
      <c r="D2" s="1287"/>
      <c r="E2" s="1287"/>
    </row>
    <row r="3" spans="2:5">
      <c r="B3" s="130"/>
    </row>
    <row r="4" spans="2:5" ht="15" thickBot="1">
      <c r="E4" s="132" t="s">
        <v>494</v>
      </c>
    </row>
    <row r="5" spans="2:5" ht="29.25" thickBot="1">
      <c r="B5" s="235" t="s">
        <v>0</v>
      </c>
      <c r="C5" s="236" t="s">
        <v>338</v>
      </c>
      <c r="D5" s="237" t="s">
        <v>29</v>
      </c>
      <c r="E5" s="237" t="s">
        <v>323</v>
      </c>
    </row>
    <row r="6" spans="2:5" ht="15" thickBot="1">
      <c r="B6" s="209">
        <v>1</v>
      </c>
      <c r="C6" s="210">
        <v>2</v>
      </c>
      <c r="D6" s="211">
        <v>3</v>
      </c>
      <c r="E6" s="211">
        <v>4</v>
      </c>
    </row>
    <row r="7" spans="2:5" ht="327.75">
      <c r="B7" s="232">
        <v>1</v>
      </c>
      <c r="C7" s="208" t="s">
        <v>429</v>
      </c>
      <c r="D7" s="1067" t="s">
        <v>925</v>
      </c>
      <c r="E7" s="3"/>
    </row>
    <row r="8" spans="2:5" ht="409.5">
      <c r="B8" s="212">
        <v>2</v>
      </c>
      <c r="C8" s="207" t="s">
        <v>495</v>
      </c>
      <c r="D8" s="1068" t="s">
        <v>926</v>
      </c>
      <c r="E8" s="4"/>
    </row>
    <row r="9" spans="2:5" ht="409.5">
      <c r="B9" s="212"/>
      <c r="C9" s="207" t="s">
        <v>430</v>
      </c>
      <c r="D9" s="1068" t="s">
        <v>927</v>
      </c>
      <c r="E9" s="4"/>
    </row>
    <row r="10" spans="2:5" ht="409.5">
      <c r="B10" s="212"/>
      <c r="C10" s="207" t="s">
        <v>818</v>
      </c>
      <c r="D10" s="1068" t="s">
        <v>819</v>
      </c>
      <c r="E10" s="4"/>
    </row>
    <row r="11" spans="2:5" ht="409.5">
      <c r="B11" s="212"/>
      <c r="C11" s="207" t="s">
        <v>821</v>
      </c>
      <c r="D11" s="1068" t="s">
        <v>820</v>
      </c>
      <c r="E11" s="4"/>
    </row>
    <row r="12" spans="2:5" ht="399">
      <c r="B12" s="212"/>
      <c r="C12" s="207" t="s">
        <v>822</v>
      </c>
      <c r="D12" s="1068" t="s">
        <v>877</v>
      </c>
      <c r="E12" s="4"/>
    </row>
    <row r="13" spans="2:5" ht="409.5">
      <c r="B13" s="212"/>
      <c r="C13" s="207" t="s">
        <v>824</v>
      </c>
      <c r="D13" s="1068" t="s">
        <v>878</v>
      </c>
      <c r="E13" s="4"/>
    </row>
    <row r="14" spans="2:5" ht="409.5">
      <c r="B14" s="212"/>
      <c r="C14" s="207" t="s">
        <v>825</v>
      </c>
      <c r="D14" s="1068" t="s">
        <v>879</v>
      </c>
      <c r="E14" s="4"/>
    </row>
    <row r="15" spans="2:5" ht="409.5">
      <c r="B15" s="212"/>
      <c r="C15" s="207" t="s">
        <v>823</v>
      </c>
      <c r="D15" s="1068" t="s">
        <v>928</v>
      </c>
      <c r="E15" s="4"/>
    </row>
    <row r="16" spans="2:5" ht="409.5">
      <c r="B16" s="212"/>
      <c r="C16" s="207" t="s">
        <v>826</v>
      </c>
      <c r="D16" s="1068" t="s">
        <v>879</v>
      </c>
      <c r="E16" s="4"/>
    </row>
    <row r="17" spans="2:5" ht="409.5">
      <c r="B17" s="212">
        <v>3</v>
      </c>
      <c r="C17" s="207" t="s">
        <v>431</v>
      </c>
      <c r="D17" s="1068" t="s">
        <v>827</v>
      </c>
      <c r="E17" s="4"/>
    </row>
    <row r="18" spans="2:5" ht="15" thickBot="1">
      <c r="B18" s="213">
        <v>4</v>
      </c>
      <c r="C18" s="748" t="s">
        <v>777</v>
      </c>
      <c r="D18" s="1099">
        <v>387188</v>
      </c>
      <c r="E18" s="247"/>
    </row>
    <row r="19" spans="2:5">
      <c r="D19" s="172"/>
    </row>
  </sheetData>
  <mergeCells count="1">
    <mergeCell ref="B2:E2"/>
  </mergeCells>
  <conditionalFormatting sqref="D8:E17">
    <cfRule type="cellIs" dxfId="2" priority="1" stopIfTrue="1" operator="lessThan">
      <formula>0</formula>
    </cfRule>
  </conditionalFormatting>
  <printOptions horizontalCentered="1"/>
  <pageMargins left="0.7" right="0.7" top="0.75" bottom="0.75" header="0.3" footer="0.3"/>
  <pageSetup paperSize="9" orientation="landscape" r:id="rId1"/>
  <headerFooter>
    <oddHeader>&amp;L&amp;"Tahoma,Bold"Банка/Штедилница_______________________________&amp;"-,Regular"_&amp;R&amp;"Tahoma,Bold"Образец ПИКО</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B1:E11"/>
  <sheetViews>
    <sheetView topLeftCell="B1" zoomScaleNormal="100" workbookViewId="0">
      <selection activeCell="H22" sqref="H22"/>
    </sheetView>
  </sheetViews>
  <sheetFormatPr defaultColWidth="9.140625" defaultRowHeight="14.25"/>
  <cols>
    <col min="1" max="1" width="9.140625" style="1"/>
    <col min="2" max="2" width="8.85546875" style="1" customWidth="1"/>
    <col min="3" max="3" width="71.85546875" style="1" customWidth="1"/>
    <col min="4" max="4" width="21.85546875" style="1" customWidth="1"/>
    <col min="5" max="5" width="14.7109375" style="1" customWidth="1"/>
    <col min="6" max="16384" width="9.140625" style="1"/>
  </cols>
  <sheetData>
    <row r="1" spans="2:5">
      <c r="B1" s="130"/>
    </row>
    <row r="2" spans="2:5">
      <c r="B2" s="130"/>
    </row>
    <row r="3" spans="2:5">
      <c r="B3" s="1314" t="s">
        <v>705</v>
      </c>
      <c r="C3" s="1314"/>
      <c r="D3" s="1314"/>
      <c r="E3" s="1314"/>
    </row>
    <row r="4" spans="2:5" ht="15" thickBot="1"/>
    <row r="5" spans="2:5" ht="29.45" customHeight="1" thickBot="1">
      <c r="B5" s="271" t="s">
        <v>0</v>
      </c>
      <c r="C5" s="271" t="s">
        <v>29</v>
      </c>
      <c r="D5" s="274" t="s">
        <v>432</v>
      </c>
      <c r="E5" s="274" t="s">
        <v>323</v>
      </c>
    </row>
    <row r="6" spans="2:5" ht="15" thickBot="1">
      <c r="B6" s="272">
        <v>1</v>
      </c>
      <c r="C6" s="275">
        <v>2</v>
      </c>
      <c r="D6" s="275">
        <v>3</v>
      </c>
      <c r="E6" s="275">
        <v>4</v>
      </c>
    </row>
    <row r="7" spans="2:5">
      <c r="B7" s="273">
        <v>1</v>
      </c>
      <c r="C7" s="124" t="s">
        <v>358</v>
      </c>
      <c r="D7" s="886">
        <v>2.5000000000000001E-2</v>
      </c>
      <c r="E7" s="484"/>
    </row>
    <row r="8" spans="2:5">
      <c r="B8" s="163">
        <v>2</v>
      </c>
      <c r="C8" s="125" t="s">
        <v>433</v>
      </c>
      <c r="D8" s="867">
        <v>1.7500000000000002E-2</v>
      </c>
      <c r="E8" s="485"/>
    </row>
    <row r="9" spans="2:5">
      <c r="B9" s="163">
        <v>3</v>
      </c>
      <c r="C9" s="125" t="s">
        <v>359</v>
      </c>
      <c r="D9" s="867">
        <v>0</v>
      </c>
      <c r="E9" s="485"/>
    </row>
    <row r="10" spans="2:5" ht="15" thickBot="1">
      <c r="B10" s="483">
        <v>4</v>
      </c>
      <c r="C10" s="835" t="s">
        <v>778</v>
      </c>
      <c r="D10" s="868">
        <v>0</v>
      </c>
      <c r="E10" s="486"/>
    </row>
    <row r="11" spans="2:5" ht="15" thickBot="1">
      <c r="B11" s="487">
        <v>5</v>
      </c>
      <c r="C11" s="488" t="s">
        <v>738</v>
      </c>
      <c r="D11" s="869">
        <f>D7+D8+D9+D10</f>
        <v>4.2500000000000003E-2</v>
      </c>
      <c r="E11" s="343"/>
    </row>
  </sheetData>
  <mergeCells count="1">
    <mergeCell ref="B3:E3"/>
  </mergeCells>
  <printOptions horizontalCentered="1"/>
  <pageMargins left="0.7" right="0.7" top="0.75" bottom="0.75" header="0.3" footer="0.3"/>
  <pageSetup paperSize="9" orientation="landscape" r:id="rId1"/>
  <headerFooter>
    <oddHeader>&amp;L&amp;"Tahoma,Bold"Банка/Штедилница________________________________&amp;R&amp;"Tahoma,Bold"Образец СЗСК</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pageSetUpPr fitToPage="1"/>
  </sheetPr>
  <dimension ref="A1:E18"/>
  <sheetViews>
    <sheetView zoomScaleNormal="100" workbookViewId="0">
      <selection activeCell="C13" sqref="C13"/>
    </sheetView>
  </sheetViews>
  <sheetFormatPr defaultColWidth="9.140625" defaultRowHeight="14.25"/>
  <cols>
    <col min="1" max="1" width="6.5703125" style="77" customWidth="1"/>
    <col min="2" max="2" width="28.140625" style="77" customWidth="1"/>
    <col min="3" max="3" width="35.28515625" style="77" customWidth="1"/>
    <col min="4" max="4" width="31.85546875" style="77" customWidth="1"/>
    <col min="5" max="5" width="43" style="77" customWidth="1"/>
    <col min="6" max="16384" width="9.140625" style="77"/>
  </cols>
  <sheetData>
    <row r="1" spans="1:5" s="1" customFormat="1">
      <c r="B1" s="270"/>
      <c r="C1" s="270"/>
      <c r="D1" s="270"/>
    </row>
    <row r="2" spans="1:5">
      <c r="A2" s="1315" t="s">
        <v>706</v>
      </c>
      <c r="B2" s="1315"/>
      <c r="C2" s="1315"/>
      <c r="D2" s="1315"/>
      <c r="E2" s="1315"/>
    </row>
    <row r="3" spans="1:5">
      <c r="A3" s="720"/>
      <c r="B3" s="720"/>
      <c r="C3" s="720"/>
      <c r="D3" s="720"/>
      <c r="E3" s="720"/>
    </row>
    <row r="4" spans="1:5" ht="15" thickBot="1">
      <c r="A4" s="78"/>
      <c r="B4" s="78"/>
      <c r="C4" s="78"/>
      <c r="D4" s="78"/>
      <c r="E4" s="79" t="s">
        <v>1</v>
      </c>
    </row>
    <row r="5" spans="1:5" ht="57">
      <c r="A5" s="276" t="s">
        <v>187</v>
      </c>
      <c r="B5" s="277" t="s">
        <v>188</v>
      </c>
      <c r="C5" s="278" t="s">
        <v>189</v>
      </c>
      <c r="D5" s="278" t="s">
        <v>190</v>
      </c>
      <c r="E5" s="279" t="s">
        <v>191</v>
      </c>
    </row>
    <row r="6" spans="1:5">
      <c r="A6" s="280">
        <v>1</v>
      </c>
      <c r="B6" s="281">
        <v>2</v>
      </c>
      <c r="C6" s="281">
        <v>3</v>
      </c>
      <c r="D6" s="315">
        <v>4</v>
      </c>
      <c r="E6" s="316" t="s">
        <v>192</v>
      </c>
    </row>
    <row r="7" spans="1:5">
      <c r="A7" s="80">
        <v>1</v>
      </c>
      <c r="B7" s="81" t="s">
        <v>853</v>
      </c>
      <c r="C7" s="1100">
        <v>139743</v>
      </c>
      <c r="D7" s="870">
        <v>1.7500000000000002E-2</v>
      </c>
      <c r="E7" s="1101">
        <v>2445</v>
      </c>
    </row>
    <row r="8" spans="1:5">
      <c r="A8" s="80">
        <v>2</v>
      </c>
      <c r="B8" s="81"/>
      <c r="C8" s="82"/>
      <c r="D8" s="82"/>
      <c r="E8" s="83"/>
    </row>
    <row r="9" spans="1:5">
      <c r="A9" s="80">
        <v>3</v>
      </c>
      <c r="B9" s="81"/>
      <c r="C9" s="82"/>
      <c r="D9" s="82"/>
      <c r="E9" s="83"/>
    </row>
    <row r="10" spans="1:5">
      <c r="A10" s="80" t="s">
        <v>193</v>
      </c>
      <c r="B10" s="81"/>
      <c r="C10" s="82"/>
      <c r="D10" s="82"/>
      <c r="E10" s="83"/>
    </row>
    <row r="11" spans="1:5">
      <c r="A11" s="80"/>
      <c r="B11" s="81"/>
      <c r="C11" s="82"/>
      <c r="D11" s="82"/>
      <c r="E11" s="83"/>
    </row>
    <row r="12" spans="1:5" ht="15" thickBot="1">
      <c r="A12" s="84"/>
      <c r="B12" s="85"/>
      <c r="C12" s="86"/>
      <c r="D12" s="86"/>
      <c r="E12" s="87"/>
    </row>
    <row r="13" spans="1:5" s="91" customFormat="1" ht="15" thickBot="1">
      <c r="A13" s="88" t="s">
        <v>194</v>
      </c>
      <c r="B13" s="89" t="s">
        <v>195</v>
      </c>
      <c r="C13" s="1103">
        <f>C7+C8+C9+C10+C11+C12</f>
        <v>139743</v>
      </c>
      <c r="D13" s="90"/>
      <c r="E13" s="1102">
        <f>E7+E8+E9+E10+E11+E12</f>
        <v>2445</v>
      </c>
    </row>
    <row r="14" spans="1:5" s="91" customFormat="1" ht="15.75" customHeight="1" thickBot="1">
      <c r="A14" s="88" t="s">
        <v>196</v>
      </c>
      <c r="B14" s="1316" t="s">
        <v>197</v>
      </c>
      <c r="C14" s="1317"/>
      <c r="D14" s="1318"/>
      <c r="E14" s="871">
        <v>1.7500000000000002E-2</v>
      </c>
    </row>
    <row r="15" spans="1:5">
      <c r="A15" s="92" t="s">
        <v>731</v>
      </c>
      <c r="B15" s="78"/>
      <c r="C15" s="78"/>
      <c r="D15" s="78"/>
      <c r="E15" s="78"/>
    </row>
    <row r="16" spans="1:5">
      <c r="A16" s="92"/>
      <c r="B16" s="78"/>
      <c r="C16" s="78"/>
      <c r="D16" s="78"/>
      <c r="E16" s="78"/>
    </row>
    <row r="17" spans="1:5">
      <c r="A17" s="92"/>
      <c r="C17" s="78"/>
      <c r="D17" s="78"/>
      <c r="E17" s="78"/>
    </row>
    <row r="18" spans="1:5">
      <c r="A18" s="92"/>
      <c r="B18" s="78"/>
      <c r="C18" s="78"/>
      <c r="D18" s="78"/>
      <c r="E18" s="78"/>
    </row>
  </sheetData>
  <mergeCells count="2">
    <mergeCell ref="A2:E2"/>
    <mergeCell ref="B14:D14"/>
  </mergeCells>
  <printOptions horizontalCentered="1"/>
  <pageMargins left="0.15748031496063" right="0.15748031496063" top="0.74803149606299202" bottom="0.74803149606299202" header="0.31496062992126" footer="0.31496062992126"/>
  <pageSetup paperSize="9" scale="99" orientation="landscape" r:id="rId1"/>
  <headerFooter>
    <oddHeader>&amp;L&amp;"-,Bold"Банка/Штедилница________________________________&amp;R&amp;"Tahoma,Bold"Образец СПЗСК</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C10"/>
  <sheetViews>
    <sheetView zoomScaleNormal="100" workbookViewId="0">
      <selection activeCell="F5" sqref="F5"/>
    </sheetView>
  </sheetViews>
  <sheetFormatPr defaultColWidth="9.140625" defaultRowHeight="14.25"/>
  <cols>
    <col min="1" max="1" width="8.7109375" style="1" customWidth="1"/>
    <col min="2" max="2" width="56.85546875" style="1" customWidth="1"/>
    <col min="3" max="3" width="80.85546875" style="1" customWidth="1"/>
    <col min="4" max="16384" width="9.140625" style="1"/>
  </cols>
  <sheetData>
    <row r="1" spans="1:3">
      <c r="A1" s="1286" t="s">
        <v>707</v>
      </c>
      <c r="B1" s="1286"/>
      <c r="C1" s="1286"/>
    </row>
    <row r="2" spans="1:3" ht="15" thickBot="1"/>
    <row r="3" spans="1:3" ht="28.5">
      <c r="A3" s="282" t="s">
        <v>0</v>
      </c>
      <c r="B3" s="282" t="s">
        <v>525</v>
      </c>
      <c r="C3" s="282" t="s">
        <v>29</v>
      </c>
    </row>
    <row r="4" spans="1:3" ht="15" thickBot="1">
      <c r="A4" s="283">
        <v>1</v>
      </c>
      <c r="B4" s="283">
        <v>2</v>
      </c>
      <c r="C4" s="283">
        <v>3</v>
      </c>
    </row>
    <row r="5" spans="1:3" ht="409.5">
      <c r="A5" s="136">
        <v>1</v>
      </c>
      <c r="B5" s="284" t="s">
        <v>526</v>
      </c>
      <c r="C5" s="1104" t="s">
        <v>929</v>
      </c>
    </row>
    <row r="6" spans="1:3" ht="409.5">
      <c r="A6" s="136">
        <v>2</v>
      </c>
      <c r="B6" s="284" t="s">
        <v>506</v>
      </c>
      <c r="C6" s="1105" t="s">
        <v>828</v>
      </c>
    </row>
    <row r="7" spans="1:3" ht="85.5">
      <c r="A7" s="136">
        <v>3</v>
      </c>
      <c r="B7" s="284" t="s">
        <v>527</v>
      </c>
      <c r="C7" s="1105" t="s">
        <v>829</v>
      </c>
    </row>
    <row r="8" spans="1:3" ht="409.5">
      <c r="A8" s="136">
        <v>4</v>
      </c>
      <c r="B8" s="284" t="s">
        <v>528</v>
      </c>
      <c r="C8" s="1105" t="s">
        <v>830</v>
      </c>
    </row>
    <row r="9" spans="1:3" ht="228">
      <c r="A9" s="136">
        <v>5</v>
      </c>
      <c r="B9" s="284" t="s">
        <v>529</v>
      </c>
      <c r="C9" s="1105" t="s">
        <v>831</v>
      </c>
    </row>
    <row r="10" spans="1:3" ht="271.5" thickBot="1">
      <c r="A10" s="199">
        <v>6</v>
      </c>
      <c r="B10" s="285" t="s">
        <v>530</v>
      </c>
      <c r="C10" s="837" t="s">
        <v>832</v>
      </c>
    </row>
  </sheetData>
  <mergeCells count="1">
    <mergeCell ref="A1:C1"/>
  </mergeCells>
  <printOptions horizontalCentered="1"/>
  <pageMargins left="0.7" right="0.7" top="0.75" bottom="0.75" header="0.3" footer="0.3"/>
  <pageSetup paperSize="9" orientation="landscape" r:id="rId1"/>
  <headerFooter>
    <oddHeader>&amp;L&amp;"Tahoma,Bold"Банка/Штедилница__________________&amp;R&amp;"Tahoma,Bold"Образец КРК</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pageSetUpPr fitToPage="1"/>
  </sheetPr>
  <dimension ref="A1:M41"/>
  <sheetViews>
    <sheetView zoomScale="80" zoomScaleNormal="80" workbookViewId="0">
      <selection activeCell="I19" sqref="I19"/>
    </sheetView>
  </sheetViews>
  <sheetFormatPr defaultRowHeight="14.25"/>
  <cols>
    <col min="1" max="1" width="6.28515625" style="726" customWidth="1"/>
    <col min="2" max="2" width="48.140625" style="5" customWidth="1"/>
    <col min="3" max="3" width="17.28515625" style="5" bestFit="1" customWidth="1"/>
    <col min="4" max="4" width="14.140625" style="5" bestFit="1" customWidth="1"/>
    <col min="5" max="5" width="21.5703125" style="5" bestFit="1" customWidth="1"/>
    <col min="6" max="6" width="14.140625" style="5" bestFit="1" customWidth="1"/>
    <col min="7" max="7" width="17.85546875" style="5" customWidth="1"/>
    <col min="8" max="8" width="21.7109375" style="5" bestFit="1" customWidth="1"/>
    <col min="9" max="9" width="16.140625" style="5" customWidth="1"/>
    <col min="10" max="10" width="25.7109375" style="5" customWidth="1"/>
    <col min="11" max="11" width="19.7109375" style="5" customWidth="1"/>
    <col min="12" max="12" width="79.5703125" style="5" bestFit="1" customWidth="1"/>
    <col min="13" max="13" width="12.28515625" style="5" customWidth="1"/>
    <col min="14" max="14" width="15.5703125" style="5" customWidth="1"/>
    <col min="15" max="256" width="9.140625" style="5"/>
    <col min="257" max="257" width="5" style="5" customWidth="1"/>
    <col min="258" max="258" width="21.5703125" style="5" customWidth="1"/>
    <col min="259" max="259" width="12" style="5" customWidth="1"/>
    <col min="260" max="260" width="10.42578125" style="5" customWidth="1"/>
    <col min="261" max="261" width="16.5703125" style="5" customWidth="1"/>
    <col min="262" max="262" width="8.5703125" style="5" customWidth="1"/>
    <col min="263" max="263" width="16.140625" style="5" bestFit="1" customWidth="1"/>
    <col min="264" max="264" width="12.140625" style="5" customWidth="1"/>
    <col min="265" max="265" width="12.5703125" style="5" customWidth="1"/>
    <col min="266" max="267" width="15.7109375" style="5" customWidth="1"/>
    <col min="268" max="268" width="11.7109375" style="5" customWidth="1"/>
    <col min="269" max="269" width="14.28515625" style="5" customWidth="1"/>
    <col min="270" max="270" width="15.5703125" style="5" customWidth="1"/>
    <col min="271" max="512" width="9.140625" style="5"/>
    <col min="513" max="513" width="5" style="5" customWidth="1"/>
    <col min="514" max="514" width="21.5703125" style="5" customWidth="1"/>
    <col min="515" max="515" width="12" style="5" customWidth="1"/>
    <col min="516" max="516" width="10.42578125" style="5" customWidth="1"/>
    <col min="517" max="517" width="16.5703125" style="5" customWidth="1"/>
    <col min="518" max="518" width="8.5703125" style="5" customWidth="1"/>
    <col min="519" max="519" width="16.140625" style="5" bestFit="1" customWidth="1"/>
    <col min="520" max="520" width="12.140625" style="5" customWidth="1"/>
    <col min="521" max="521" width="12.5703125" style="5" customWidth="1"/>
    <col min="522" max="523" width="15.7109375" style="5" customWidth="1"/>
    <col min="524" max="524" width="11.7109375" style="5" customWidth="1"/>
    <col min="525" max="525" width="14.28515625" style="5" customWidth="1"/>
    <col min="526" max="526" width="15.5703125" style="5" customWidth="1"/>
    <col min="527" max="768" width="9.140625" style="5"/>
    <col min="769" max="769" width="5" style="5" customWidth="1"/>
    <col min="770" max="770" width="21.5703125" style="5" customWidth="1"/>
    <col min="771" max="771" width="12" style="5" customWidth="1"/>
    <col min="772" max="772" width="10.42578125" style="5" customWidth="1"/>
    <col min="773" max="773" width="16.5703125" style="5" customWidth="1"/>
    <col min="774" max="774" width="8.5703125" style="5" customWidth="1"/>
    <col min="775" max="775" width="16.140625" style="5" bestFit="1" customWidth="1"/>
    <col min="776" max="776" width="12.140625" style="5" customWidth="1"/>
    <col min="777" max="777" width="12.5703125" style="5" customWidth="1"/>
    <col min="778" max="779" width="15.7109375" style="5" customWidth="1"/>
    <col min="780" max="780" width="11.7109375" style="5" customWidth="1"/>
    <col min="781" max="781" width="14.28515625" style="5" customWidth="1"/>
    <col min="782" max="782" width="15.5703125" style="5" customWidth="1"/>
    <col min="783" max="1024" width="9.140625" style="5"/>
    <col min="1025" max="1025" width="5" style="5" customWidth="1"/>
    <col min="1026" max="1026" width="21.5703125" style="5" customWidth="1"/>
    <col min="1027" max="1027" width="12" style="5" customWidth="1"/>
    <col min="1028" max="1028" width="10.42578125" style="5" customWidth="1"/>
    <col min="1029" max="1029" width="16.5703125" style="5" customWidth="1"/>
    <col min="1030" max="1030" width="8.5703125" style="5" customWidth="1"/>
    <col min="1031" max="1031" width="16.140625" style="5" bestFit="1" customWidth="1"/>
    <col min="1032" max="1032" width="12.140625" style="5" customWidth="1"/>
    <col min="1033" max="1033" width="12.5703125" style="5" customWidth="1"/>
    <col min="1034" max="1035" width="15.7109375" style="5" customWidth="1"/>
    <col min="1036" max="1036" width="11.7109375" style="5" customWidth="1"/>
    <col min="1037" max="1037" width="14.28515625" style="5" customWidth="1"/>
    <col min="1038" max="1038" width="15.5703125" style="5" customWidth="1"/>
    <col min="1039" max="1280" width="9.140625" style="5"/>
    <col min="1281" max="1281" width="5" style="5" customWidth="1"/>
    <col min="1282" max="1282" width="21.5703125" style="5" customWidth="1"/>
    <col min="1283" max="1283" width="12" style="5" customWidth="1"/>
    <col min="1284" max="1284" width="10.42578125" style="5" customWidth="1"/>
    <col min="1285" max="1285" width="16.5703125" style="5" customWidth="1"/>
    <col min="1286" max="1286" width="8.5703125" style="5" customWidth="1"/>
    <col min="1287" max="1287" width="16.140625" style="5" bestFit="1" customWidth="1"/>
    <col min="1288" max="1288" width="12.140625" style="5" customWidth="1"/>
    <col min="1289" max="1289" width="12.5703125" style="5" customWidth="1"/>
    <col min="1290" max="1291" width="15.7109375" style="5" customWidth="1"/>
    <col min="1292" max="1292" width="11.7109375" style="5" customWidth="1"/>
    <col min="1293" max="1293" width="14.28515625" style="5" customWidth="1"/>
    <col min="1294" max="1294" width="15.5703125" style="5" customWidth="1"/>
    <col min="1295" max="1536" width="9.140625" style="5"/>
    <col min="1537" max="1537" width="5" style="5" customWidth="1"/>
    <col min="1538" max="1538" width="21.5703125" style="5" customWidth="1"/>
    <col min="1539" max="1539" width="12" style="5" customWidth="1"/>
    <col min="1540" max="1540" width="10.42578125" style="5" customWidth="1"/>
    <col min="1541" max="1541" width="16.5703125" style="5" customWidth="1"/>
    <col min="1542" max="1542" width="8.5703125" style="5" customWidth="1"/>
    <col min="1543" max="1543" width="16.140625" style="5" bestFit="1" customWidth="1"/>
    <col min="1544" max="1544" width="12.140625" style="5" customWidth="1"/>
    <col min="1545" max="1545" width="12.5703125" style="5" customWidth="1"/>
    <col min="1546" max="1547" width="15.7109375" style="5" customWidth="1"/>
    <col min="1548" max="1548" width="11.7109375" style="5" customWidth="1"/>
    <col min="1549" max="1549" width="14.28515625" style="5" customWidth="1"/>
    <col min="1550" max="1550" width="15.5703125" style="5" customWidth="1"/>
    <col min="1551" max="1792" width="9.140625" style="5"/>
    <col min="1793" max="1793" width="5" style="5" customWidth="1"/>
    <col min="1794" max="1794" width="21.5703125" style="5" customWidth="1"/>
    <col min="1795" max="1795" width="12" style="5" customWidth="1"/>
    <col min="1796" max="1796" width="10.42578125" style="5" customWidth="1"/>
    <col min="1797" max="1797" width="16.5703125" style="5" customWidth="1"/>
    <col min="1798" max="1798" width="8.5703125" style="5" customWidth="1"/>
    <col min="1799" max="1799" width="16.140625" style="5" bestFit="1" customWidth="1"/>
    <col min="1800" max="1800" width="12.140625" style="5" customWidth="1"/>
    <col min="1801" max="1801" width="12.5703125" style="5" customWidth="1"/>
    <col min="1802" max="1803" width="15.7109375" style="5" customWidth="1"/>
    <col min="1804" max="1804" width="11.7109375" style="5" customWidth="1"/>
    <col min="1805" max="1805" width="14.28515625" style="5" customWidth="1"/>
    <col min="1806" max="1806" width="15.5703125" style="5" customWidth="1"/>
    <col min="1807" max="2048" width="9.140625" style="5"/>
    <col min="2049" max="2049" width="5" style="5" customWidth="1"/>
    <col min="2050" max="2050" width="21.5703125" style="5" customWidth="1"/>
    <col min="2051" max="2051" width="12" style="5" customWidth="1"/>
    <col min="2052" max="2052" width="10.42578125" style="5" customWidth="1"/>
    <col min="2053" max="2053" width="16.5703125" style="5" customWidth="1"/>
    <col min="2054" max="2054" width="8.5703125" style="5" customWidth="1"/>
    <col min="2055" max="2055" width="16.140625" style="5" bestFit="1" customWidth="1"/>
    <col min="2056" max="2056" width="12.140625" style="5" customWidth="1"/>
    <col min="2057" max="2057" width="12.5703125" style="5" customWidth="1"/>
    <col min="2058" max="2059" width="15.7109375" style="5" customWidth="1"/>
    <col min="2060" max="2060" width="11.7109375" style="5" customWidth="1"/>
    <col min="2061" max="2061" width="14.28515625" style="5" customWidth="1"/>
    <col min="2062" max="2062" width="15.5703125" style="5" customWidth="1"/>
    <col min="2063" max="2304" width="9.140625" style="5"/>
    <col min="2305" max="2305" width="5" style="5" customWidth="1"/>
    <col min="2306" max="2306" width="21.5703125" style="5" customWidth="1"/>
    <col min="2307" max="2307" width="12" style="5" customWidth="1"/>
    <col min="2308" max="2308" width="10.42578125" style="5" customWidth="1"/>
    <col min="2309" max="2309" width="16.5703125" style="5" customWidth="1"/>
    <col min="2310" max="2310" width="8.5703125" style="5" customWidth="1"/>
    <col min="2311" max="2311" width="16.140625" style="5" bestFit="1" customWidth="1"/>
    <col min="2312" max="2312" width="12.140625" style="5" customWidth="1"/>
    <col min="2313" max="2313" width="12.5703125" style="5" customWidth="1"/>
    <col min="2314" max="2315" width="15.7109375" style="5" customWidth="1"/>
    <col min="2316" max="2316" width="11.7109375" style="5" customWidth="1"/>
    <col min="2317" max="2317" width="14.28515625" style="5" customWidth="1"/>
    <col min="2318" max="2318" width="15.5703125" style="5" customWidth="1"/>
    <col min="2319" max="2560" width="9.140625" style="5"/>
    <col min="2561" max="2561" width="5" style="5" customWidth="1"/>
    <col min="2562" max="2562" width="21.5703125" style="5" customWidth="1"/>
    <col min="2563" max="2563" width="12" style="5" customWidth="1"/>
    <col min="2564" max="2564" width="10.42578125" style="5" customWidth="1"/>
    <col min="2565" max="2565" width="16.5703125" style="5" customWidth="1"/>
    <col min="2566" max="2566" width="8.5703125" style="5" customWidth="1"/>
    <col min="2567" max="2567" width="16.140625" style="5" bestFit="1" customWidth="1"/>
    <col min="2568" max="2568" width="12.140625" style="5" customWidth="1"/>
    <col min="2569" max="2569" width="12.5703125" style="5" customWidth="1"/>
    <col min="2570" max="2571" width="15.7109375" style="5" customWidth="1"/>
    <col min="2572" max="2572" width="11.7109375" style="5" customWidth="1"/>
    <col min="2573" max="2573" width="14.28515625" style="5" customWidth="1"/>
    <col min="2574" max="2574" width="15.5703125" style="5" customWidth="1"/>
    <col min="2575" max="2816" width="9.140625" style="5"/>
    <col min="2817" max="2817" width="5" style="5" customWidth="1"/>
    <col min="2818" max="2818" width="21.5703125" style="5" customWidth="1"/>
    <col min="2819" max="2819" width="12" style="5" customWidth="1"/>
    <col min="2820" max="2820" width="10.42578125" style="5" customWidth="1"/>
    <col min="2821" max="2821" width="16.5703125" style="5" customWidth="1"/>
    <col min="2822" max="2822" width="8.5703125" style="5" customWidth="1"/>
    <col min="2823" max="2823" width="16.140625" style="5" bestFit="1" customWidth="1"/>
    <col min="2824" max="2824" width="12.140625" style="5" customWidth="1"/>
    <col min="2825" max="2825" width="12.5703125" style="5" customWidth="1"/>
    <col min="2826" max="2827" width="15.7109375" style="5" customWidth="1"/>
    <col min="2828" max="2828" width="11.7109375" style="5" customWidth="1"/>
    <col min="2829" max="2829" width="14.28515625" style="5" customWidth="1"/>
    <col min="2830" max="2830" width="15.5703125" style="5" customWidth="1"/>
    <col min="2831" max="3072" width="9.140625" style="5"/>
    <col min="3073" max="3073" width="5" style="5" customWidth="1"/>
    <col min="3074" max="3074" width="21.5703125" style="5" customWidth="1"/>
    <col min="3075" max="3075" width="12" style="5" customWidth="1"/>
    <col min="3076" max="3076" width="10.42578125" style="5" customWidth="1"/>
    <col min="3077" max="3077" width="16.5703125" style="5" customWidth="1"/>
    <col min="3078" max="3078" width="8.5703125" style="5" customWidth="1"/>
    <col min="3079" max="3079" width="16.140625" style="5" bestFit="1" customWidth="1"/>
    <col min="3080" max="3080" width="12.140625" style="5" customWidth="1"/>
    <col min="3081" max="3081" width="12.5703125" style="5" customWidth="1"/>
    <col min="3082" max="3083" width="15.7109375" style="5" customWidth="1"/>
    <col min="3084" max="3084" width="11.7109375" style="5" customWidth="1"/>
    <col min="3085" max="3085" width="14.28515625" style="5" customWidth="1"/>
    <col min="3086" max="3086" width="15.5703125" style="5" customWidth="1"/>
    <col min="3087" max="3328" width="9.140625" style="5"/>
    <col min="3329" max="3329" width="5" style="5" customWidth="1"/>
    <col min="3330" max="3330" width="21.5703125" style="5" customWidth="1"/>
    <col min="3331" max="3331" width="12" style="5" customWidth="1"/>
    <col min="3332" max="3332" width="10.42578125" style="5" customWidth="1"/>
    <col min="3333" max="3333" width="16.5703125" style="5" customWidth="1"/>
    <col min="3334" max="3334" width="8.5703125" style="5" customWidth="1"/>
    <col min="3335" max="3335" width="16.140625" style="5" bestFit="1" customWidth="1"/>
    <col min="3336" max="3336" width="12.140625" style="5" customWidth="1"/>
    <col min="3337" max="3337" width="12.5703125" style="5" customWidth="1"/>
    <col min="3338" max="3339" width="15.7109375" style="5" customWidth="1"/>
    <col min="3340" max="3340" width="11.7109375" style="5" customWidth="1"/>
    <col min="3341" max="3341" width="14.28515625" style="5" customWidth="1"/>
    <col min="3342" max="3342" width="15.5703125" style="5" customWidth="1"/>
    <col min="3343" max="3584" width="9.140625" style="5"/>
    <col min="3585" max="3585" width="5" style="5" customWidth="1"/>
    <col min="3586" max="3586" width="21.5703125" style="5" customWidth="1"/>
    <col min="3587" max="3587" width="12" style="5" customWidth="1"/>
    <col min="3588" max="3588" width="10.42578125" style="5" customWidth="1"/>
    <col min="3589" max="3589" width="16.5703125" style="5" customWidth="1"/>
    <col min="3590" max="3590" width="8.5703125" style="5" customWidth="1"/>
    <col min="3591" max="3591" width="16.140625" style="5" bestFit="1" customWidth="1"/>
    <col min="3592" max="3592" width="12.140625" style="5" customWidth="1"/>
    <col min="3593" max="3593" width="12.5703125" style="5" customWidth="1"/>
    <col min="3594" max="3595" width="15.7109375" style="5" customWidth="1"/>
    <col min="3596" max="3596" width="11.7109375" style="5" customWidth="1"/>
    <col min="3597" max="3597" width="14.28515625" style="5" customWidth="1"/>
    <col min="3598" max="3598" width="15.5703125" style="5" customWidth="1"/>
    <col min="3599" max="3840" width="9.140625" style="5"/>
    <col min="3841" max="3841" width="5" style="5" customWidth="1"/>
    <col min="3842" max="3842" width="21.5703125" style="5" customWidth="1"/>
    <col min="3843" max="3843" width="12" style="5" customWidth="1"/>
    <col min="3844" max="3844" width="10.42578125" style="5" customWidth="1"/>
    <col min="3845" max="3845" width="16.5703125" style="5" customWidth="1"/>
    <col min="3846" max="3846" width="8.5703125" style="5" customWidth="1"/>
    <col min="3847" max="3847" width="16.140625" style="5" bestFit="1" customWidth="1"/>
    <col min="3848" max="3848" width="12.140625" style="5" customWidth="1"/>
    <col min="3849" max="3849" width="12.5703125" style="5" customWidth="1"/>
    <col min="3850" max="3851" width="15.7109375" style="5" customWidth="1"/>
    <col min="3852" max="3852" width="11.7109375" style="5" customWidth="1"/>
    <col min="3853" max="3853" width="14.28515625" style="5" customWidth="1"/>
    <col min="3854" max="3854" width="15.5703125" style="5" customWidth="1"/>
    <col min="3855" max="4096" width="9.140625" style="5"/>
    <col min="4097" max="4097" width="5" style="5" customWidth="1"/>
    <col min="4098" max="4098" width="21.5703125" style="5" customWidth="1"/>
    <col min="4099" max="4099" width="12" style="5" customWidth="1"/>
    <col min="4100" max="4100" width="10.42578125" style="5" customWidth="1"/>
    <col min="4101" max="4101" width="16.5703125" style="5" customWidth="1"/>
    <col min="4102" max="4102" width="8.5703125" style="5" customWidth="1"/>
    <col min="4103" max="4103" width="16.140625" style="5" bestFit="1" customWidth="1"/>
    <col min="4104" max="4104" width="12.140625" style="5" customWidth="1"/>
    <col min="4105" max="4105" width="12.5703125" style="5" customWidth="1"/>
    <col min="4106" max="4107" width="15.7109375" style="5" customWidth="1"/>
    <col min="4108" max="4108" width="11.7109375" style="5" customWidth="1"/>
    <col min="4109" max="4109" width="14.28515625" style="5" customWidth="1"/>
    <col min="4110" max="4110" width="15.5703125" style="5" customWidth="1"/>
    <col min="4111" max="4352" width="9.140625" style="5"/>
    <col min="4353" max="4353" width="5" style="5" customWidth="1"/>
    <col min="4354" max="4354" width="21.5703125" style="5" customWidth="1"/>
    <col min="4355" max="4355" width="12" style="5" customWidth="1"/>
    <col min="4356" max="4356" width="10.42578125" style="5" customWidth="1"/>
    <col min="4357" max="4357" width="16.5703125" style="5" customWidth="1"/>
    <col min="4358" max="4358" width="8.5703125" style="5" customWidth="1"/>
    <col min="4359" max="4359" width="16.140625" style="5" bestFit="1" customWidth="1"/>
    <col min="4360" max="4360" width="12.140625" style="5" customWidth="1"/>
    <col min="4361" max="4361" width="12.5703125" style="5" customWidth="1"/>
    <col min="4362" max="4363" width="15.7109375" style="5" customWidth="1"/>
    <col min="4364" max="4364" width="11.7109375" style="5" customWidth="1"/>
    <col min="4365" max="4365" width="14.28515625" style="5" customWidth="1"/>
    <col min="4366" max="4366" width="15.5703125" style="5" customWidth="1"/>
    <col min="4367" max="4608" width="9.140625" style="5"/>
    <col min="4609" max="4609" width="5" style="5" customWidth="1"/>
    <col min="4610" max="4610" width="21.5703125" style="5" customWidth="1"/>
    <col min="4611" max="4611" width="12" style="5" customWidth="1"/>
    <col min="4612" max="4612" width="10.42578125" style="5" customWidth="1"/>
    <col min="4613" max="4613" width="16.5703125" style="5" customWidth="1"/>
    <col min="4614" max="4614" width="8.5703125" style="5" customWidth="1"/>
    <col min="4615" max="4615" width="16.140625" style="5" bestFit="1" customWidth="1"/>
    <col min="4616" max="4616" width="12.140625" style="5" customWidth="1"/>
    <col min="4617" max="4617" width="12.5703125" style="5" customWidth="1"/>
    <col min="4618" max="4619" width="15.7109375" style="5" customWidth="1"/>
    <col min="4620" max="4620" width="11.7109375" style="5" customWidth="1"/>
    <col min="4621" max="4621" width="14.28515625" style="5" customWidth="1"/>
    <col min="4622" max="4622" width="15.5703125" style="5" customWidth="1"/>
    <col min="4623" max="4864" width="9.140625" style="5"/>
    <col min="4865" max="4865" width="5" style="5" customWidth="1"/>
    <col min="4866" max="4866" width="21.5703125" style="5" customWidth="1"/>
    <col min="4867" max="4867" width="12" style="5" customWidth="1"/>
    <col min="4868" max="4868" width="10.42578125" style="5" customWidth="1"/>
    <col min="4869" max="4869" width="16.5703125" style="5" customWidth="1"/>
    <col min="4870" max="4870" width="8.5703125" style="5" customWidth="1"/>
    <col min="4871" max="4871" width="16.140625" style="5" bestFit="1" customWidth="1"/>
    <col min="4872" max="4872" width="12.140625" style="5" customWidth="1"/>
    <col min="4873" max="4873" width="12.5703125" style="5" customWidth="1"/>
    <col min="4874" max="4875" width="15.7109375" style="5" customWidth="1"/>
    <col min="4876" max="4876" width="11.7109375" style="5" customWidth="1"/>
    <col min="4877" max="4877" width="14.28515625" style="5" customWidth="1"/>
    <col min="4878" max="4878" width="15.5703125" style="5" customWidth="1"/>
    <col min="4879" max="5120" width="9.140625" style="5"/>
    <col min="5121" max="5121" width="5" style="5" customWidth="1"/>
    <col min="5122" max="5122" width="21.5703125" style="5" customWidth="1"/>
    <col min="5123" max="5123" width="12" style="5" customWidth="1"/>
    <col min="5124" max="5124" width="10.42578125" style="5" customWidth="1"/>
    <col min="5125" max="5125" width="16.5703125" style="5" customWidth="1"/>
    <col min="5126" max="5126" width="8.5703125" style="5" customWidth="1"/>
    <col min="5127" max="5127" width="16.140625" style="5" bestFit="1" customWidth="1"/>
    <col min="5128" max="5128" width="12.140625" style="5" customWidth="1"/>
    <col min="5129" max="5129" width="12.5703125" style="5" customWidth="1"/>
    <col min="5130" max="5131" width="15.7109375" style="5" customWidth="1"/>
    <col min="5132" max="5132" width="11.7109375" style="5" customWidth="1"/>
    <col min="5133" max="5133" width="14.28515625" style="5" customWidth="1"/>
    <col min="5134" max="5134" width="15.5703125" style="5" customWidth="1"/>
    <col min="5135" max="5376" width="9.140625" style="5"/>
    <col min="5377" max="5377" width="5" style="5" customWidth="1"/>
    <col min="5378" max="5378" width="21.5703125" style="5" customWidth="1"/>
    <col min="5379" max="5379" width="12" style="5" customWidth="1"/>
    <col min="5380" max="5380" width="10.42578125" style="5" customWidth="1"/>
    <col min="5381" max="5381" width="16.5703125" style="5" customWidth="1"/>
    <col min="5382" max="5382" width="8.5703125" style="5" customWidth="1"/>
    <col min="5383" max="5383" width="16.140625" style="5" bestFit="1" customWidth="1"/>
    <col min="5384" max="5384" width="12.140625" style="5" customWidth="1"/>
    <col min="5385" max="5385" width="12.5703125" style="5" customWidth="1"/>
    <col min="5386" max="5387" width="15.7109375" style="5" customWidth="1"/>
    <col min="5388" max="5388" width="11.7109375" style="5" customWidth="1"/>
    <col min="5389" max="5389" width="14.28515625" style="5" customWidth="1"/>
    <col min="5390" max="5390" width="15.5703125" style="5" customWidth="1"/>
    <col min="5391" max="5632" width="9.140625" style="5"/>
    <col min="5633" max="5633" width="5" style="5" customWidth="1"/>
    <col min="5634" max="5634" width="21.5703125" style="5" customWidth="1"/>
    <col min="5635" max="5635" width="12" style="5" customWidth="1"/>
    <col min="5636" max="5636" width="10.42578125" style="5" customWidth="1"/>
    <col min="5637" max="5637" width="16.5703125" style="5" customWidth="1"/>
    <col min="5638" max="5638" width="8.5703125" style="5" customWidth="1"/>
    <col min="5639" max="5639" width="16.140625" style="5" bestFit="1" customWidth="1"/>
    <col min="5640" max="5640" width="12.140625" style="5" customWidth="1"/>
    <col min="5641" max="5641" width="12.5703125" style="5" customWidth="1"/>
    <col min="5642" max="5643" width="15.7109375" style="5" customWidth="1"/>
    <col min="5644" max="5644" width="11.7109375" style="5" customWidth="1"/>
    <col min="5645" max="5645" width="14.28515625" style="5" customWidth="1"/>
    <col min="5646" max="5646" width="15.5703125" style="5" customWidth="1"/>
    <col min="5647" max="5888" width="9.140625" style="5"/>
    <col min="5889" max="5889" width="5" style="5" customWidth="1"/>
    <col min="5890" max="5890" width="21.5703125" style="5" customWidth="1"/>
    <col min="5891" max="5891" width="12" style="5" customWidth="1"/>
    <col min="5892" max="5892" width="10.42578125" style="5" customWidth="1"/>
    <col min="5893" max="5893" width="16.5703125" style="5" customWidth="1"/>
    <col min="5894" max="5894" width="8.5703125" style="5" customWidth="1"/>
    <col min="5895" max="5895" width="16.140625" style="5" bestFit="1" customWidth="1"/>
    <col min="5896" max="5896" width="12.140625" style="5" customWidth="1"/>
    <col min="5897" max="5897" width="12.5703125" style="5" customWidth="1"/>
    <col min="5898" max="5899" width="15.7109375" style="5" customWidth="1"/>
    <col min="5900" max="5900" width="11.7109375" style="5" customWidth="1"/>
    <col min="5901" max="5901" width="14.28515625" style="5" customWidth="1"/>
    <col min="5902" max="5902" width="15.5703125" style="5" customWidth="1"/>
    <col min="5903" max="6144" width="9.140625" style="5"/>
    <col min="6145" max="6145" width="5" style="5" customWidth="1"/>
    <col min="6146" max="6146" width="21.5703125" style="5" customWidth="1"/>
    <col min="6147" max="6147" width="12" style="5" customWidth="1"/>
    <col min="6148" max="6148" width="10.42578125" style="5" customWidth="1"/>
    <col min="6149" max="6149" width="16.5703125" style="5" customWidth="1"/>
    <col min="6150" max="6150" width="8.5703125" style="5" customWidth="1"/>
    <col min="6151" max="6151" width="16.140625" style="5" bestFit="1" customWidth="1"/>
    <col min="6152" max="6152" width="12.140625" style="5" customWidth="1"/>
    <col min="6153" max="6153" width="12.5703125" style="5" customWidth="1"/>
    <col min="6154" max="6155" width="15.7109375" style="5" customWidth="1"/>
    <col min="6156" max="6156" width="11.7109375" style="5" customWidth="1"/>
    <col min="6157" max="6157" width="14.28515625" style="5" customWidth="1"/>
    <col min="6158" max="6158" width="15.5703125" style="5" customWidth="1"/>
    <col min="6159" max="6400" width="9.140625" style="5"/>
    <col min="6401" max="6401" width="5" style="5" customWidth="1"/>
    <col min="6402" max="6402" width="21.5703125" style="5" customWidth="1"/>
    <col min="6403" max="6403" width="12" style="5" customWidth="1"/>
    <col min="6404" max="6404" width="10.42578125" style="5" customWidth="1"/>
    <col min="6405" max="6405" width="16.5703125" style="5" customWidth="1"/>
    <col min="6406" max="6406" width="8.5703125" style="5" customWidth="1"/>
    <col min="6407" max="6407" width="16.140625" style="5" bestFit="1" customWidth="1"/>
    <col min="6408" max="6408" width="12.140625" style="5" customWidth="1"/>
    <col min="6409" max="6409" width="12.5703125" style="5" customWidth="1"/>
    <col min="6410" max="6411" width="15.7109375" style="5" customWidth="1"/>
    <col min="6412" max="6412" width="11.7109375" style="5" customWidth="1"/>
    <col min="6413" max="6413" width="14.28515625" style="5" customWidth="1"/>
    <col min="6414" max="6414" width="15.5703125" style="5" customWidth="1"/>
    <col min="6415" max="6656" width="9.140625" style="5"/>
    <col min="6657" max="6657" width="5" style="5" customWidth="1"/>
    <col min="6658" max="6658" width="21.5703125" style="5" customWidth="1"/>
    <col min="6659" max="6659" width="12" style="5" customWidth="1"/>
    <col min="6660" max="6660" width="10.42578125" style="5" customWidth="1"/>
    <col min="6661" max="6661" width="16.5703125" style="5" customWidth="1"/>
    <col min="6662" max="6662" width="8.5703125" style="5" customWidth="1"/>
    <col min="6663" max="6663" width="16.140625" style="5" bestFit="1" customWidth="1"/>
    <col min="6664" max="6664" width="12.140625" style="5" customWidth="1"/>
    <col min="6665" max="6665" width="12.5703125" style="5" customWidth="1"/>
    <col min="6666" max="6667" width="15.7109375" style="5" customWidth="1"/>
    <col min="6668" max="6668" width="11.7109375" style="5" customWidth="1"/>
    <col min="6669" max="6669" width="14.28515625" style="5" customWidth="1"/>
    <col min="6670" max="6670" width="15.5703125" style="5" customWidth="1"/>
    <col min="6671" max="6912" width="9.140625" style="5"/>
    <col min="6913" max="6913" width="5" style="5" customWidth="1"/>
    <col min="6914" max="6914" width="21.5703125" style="5" customWidth="1"/>
    <col min="6915" max="6915" width="12" style="5" customWidth="1"/>
    <col min="6916" max="6916" width="10.42578125" style="5" customWidth="1"/>
    <col min="6917" max="6917" width="16.5703125" style="5" customWidth="1"/>
    <col min="6918" max="6918" width="8.5703125" style="5" customWidth="1"/>
    <col min="6919" max="6919" width="16.140625" style="5" bestFit="1" customWidth="1"/>
    <col min="6920" max="6920" width="12.140625" style="5" customWidth="1"/>
    <col min="6921" max="6921" width="12.5703125" style="5" customWidth="1"/>
    <col min="6922" max="6923" width="15.7109375" style="5" customWidth="1"/>
    <col min="6924" max="6924" width="11.7109375" style="5" customWidth="1"/>
    <col min="6925" max="6925" width="14.28515625" style="5" customWidth="1"/>
    <col min="6926" max="6926" width="15.5703125" style="5" customWidth="1"/>
    <col min="6927" max="7168" width="9.140625" style="5"/>
    <col min="7169" max="7169" width="5" style="5" customWidth="1"/>
    <col min="7170" max="7170" width="21.5703125" style="5" customWidth="1"/>
    <col min="7171" max="7171" width="12" style="5" customWidth="1"/>
    <col min="7172" max="7172" width="10.42578125" style="5" customWidth="1"/>
    <col min="7173" max="7173" width="16.5703125" style="5" customWidth="1"/>
    <col min="7174" max="7174" width="8.5703125" style="5" customWidth="1"/>
    <col min="7175" max="7175" width="16.140625" style="5" bestFit="1" customWidth="1"/>
    <col min="7176" max="7176" width="12.140625" style="5" customWidth="1"/>
    <col min="7177" max="7177" width="12.5703125" style="5" customWidth="1"/>
    <col min="7178" max="7179" width="15.7109375" style="5" customWidth="1"/>
    <col min="7180" max="7180" width="11.7109375" style="5" customWidth="1"/>
    <col min="7181" max="7181" width="14.28515625" style="5" customWidth="1"/>
    <col min="7182" max="7182" width="15.5703125" style="5" customWidth="1"/>
    <col min="7183" max="7424" width="9.140625" style="5"/>
    <col min="7425" max="7425" width="5" style="5" customWidth="1"/>
    <col min="7426" max="7426" width="21.5703125" style="5" customWidth="1"/>
    <col min="7427" max="7427" width="12" style="5" customWidth="1"/>
    <col min="7428" max="7428" width="10.42578125" style="5" customWidth="1"/>
    <col min="7429" max="7429" width="16.5703125" style="5" customWidth="1"/>
    <col min="7430" max="7430" width="8.5703125" style="5" customWidth="1"/>
    <col min="7431" max="7431" width="16.140625" style="5" bestFit="1" customWidth="1"/>
    <col min="7432" max="7432" width="12.140625" style="5" customWidth="1"/>
    <col min="7433" max="7433" width="12.5703125" style="5" customWidth="1"/>
    <col min="7434" max="7435" width="15.7109375" style="5" customWidth="1"/>
    <col min="7436" max="7436" width="11.7109375" style="5" customWidth="1"/>
    <col min="7437" max="7437" width="14.28515625" style="5" customWidth="1"/>
    <col min="7438" max="7438" width="15.5703125" style="5" customWidth="1"/>
    <col min="7439" max="7680" width="9.140625" style="5"/>
    <col min="7681" max="7681" width="5" style="5" customWidth="1"/>
    <col min="7682" max="7682" width="21.5703125" style="5" customWidth="1"/>
    <col min="7683" max="7683" width="12" style="5" customWidth="1"/>
    <col min="7684" max="7684" width="10.42578125" style="5" customWidth="1"/>
    <col min="7685" max="7685" width="16.5703125" style="5" customWidth="1"/>
    <col min="7686" max="7686" width="8.5703125" style="5" customWidth="1"/>
    <col min="7687" max="7687" width="16.140625" style="5" bestFit="1" customWidth="1"/>
    <col min="7688" max="7688" width="12.140625" style="5" customWidth="1"/>
    <col min="7689" max="7689" width="12.5703125" style="5" customWidth="1"/>
    <col min="7690" max="7691" width="15.7109375" style="5" customWidth="1"/>
    <col min="7692" max="7692" width="11.7109375" style="5" customWidth="1"/>
    <col min="7693" max="7693" width="14.28515625" style="5" customWidth="1"/>
    <col min="7694" max="7694" width="15.5703125" style="5" customWidth="1"/>
    <col min="7695" max="7936" width="9.140625" style="5"/>
    <col min="7937" max="7937" width="5" style="5" customWidth="1"/>
    <col min="7938" max="7938" width="21.5703125" style="5" customWidth="1"/>
    <col min="7939" max="7939" width="12" style="5" customWidth="1"/>
    <col min="7940" max="7940" width="10.42578125" style="5" customWidth="1"/>
    <col min="7941" max="7941" width="16.5703125" style="5" customWidth="1"/>
    <col min="7942" max="7942" width="8.5703125" style="5" customWidth="1"/>
    <col min="7943" max="7943" width="16.140625" style="5" bestFit="1" customWidth="1"/>
    <col min="7944" max="7944" width="12.140625" style="5" customWidth="1"/>
    <col min="7945" max="7945" width="12.5703125" style="5" customWidth="1"/>
    <col min="7946" max="7947" width="15.7109375" style="5" customWidth="1"/>
    <col min="7948" max="7948" width="11.7109375" style="5" customWidth="1"/>
    <col min="7949" max="7949" width="14.28515625" style="5" customWidth="1"/>
    <col min="7950" max="7950" width="15.5703125" style="5" customWidth="1"/>
    <col min="7951" max="8192" width="9.140625" style="5"/>
    <col min="8193" max="8193" width="5" style="5" customWidth="1"/>
    <col min="8194" max="8194" width="21.5703125" style="5" customWidth="1"/>
    <col min="8195" max="8195" width="12" style="5" customWidth="1"/>
    <col min="8196" max="8196" width="10.42578125" style="5" customWidth="1"/>
    <col min="8197" max="8197" width="16.5703125" style="5" customWidth="1"/>
    <col min="8198" max="8198" width="8.5703125" style="5" customWidth="1"/>
    <col min="8199" max="8199" width="16.140625" style="5" bestFit="1" customWidth="1"/>
    <col min="8200" max="8200" width="12.140625" style="5" customWidth="1"/>
    <col min="8201" max="8201" width="12.5703125" style="5" customWidth="1"/>
    <col min="8202" max="8203" width="15.7109375" style="5" customWidth="1"/>
    <col min="8204" max="8204" width="11.7109375" style="5" customWidth="1"/>
    <col min="8205" max="8205" width="14.28515625" style="5" customWidth="1"/>
    <col min="8206" max="8206" width="15.5703125" style="5" customWidth="1"/>
    <col min="8207" max="8448" width="9.140625" style="5"/>
    <col min="8449" max="8449" width="5" style="5" customWidth="1"/>
    <col min="8450" max="8450" width="21.5703125" style="5" customWidth="1"/>
    <col min="8451" max="8451" width="12" style="5" customWidth="1"/>
    <col min="8452" max="8452" width="10.42578125" style="5" customWidth="1"/>
    <col min="8453" max="8453" width="16.5703125" style="5" customWidth="1"/>
    <col min="8454" max="8454" width="8.5703125" style="5" customWidth="1"/>
    <col min="8455" max="8455" width="16.140625" style="5" bestFit="1" customWidth="1"/>
    <col min="8456" max="8456" width="12.140625" style="5" customWidth="1"/>
    <col min="8457" max="8457" width="12.5703125" style="5" customWidth="1"/>
    <col min="8458" max="8459" width="15.7109375" style="5" customWidth="1"/>
    <col min="8460" max="8460" width="11.7109375" style="5" customWidth="1"/>
    <col min="8461" max="8461" width="14.28515625" style="5" customWidth="1"/>
    <col min="8462" max="8462" width="15.5703125" style="5" customWidth="1"/>
    <col min="8463" max="8704" width="9.140625" style="5"/>
    <col min="8705" max="8705" width="5" style="5" customWidth="1"/>
    <col min="8706" max="8706" width="21.5703125" style="5" customWidth="1"/>
    <col min="8707" max="8707" width="12" style="5" customWidth="1"/>
    <col min="8708" max="8708" width="10.42578125" style="5" customWidth="1"/>
    <col min="8709" max="8709" width="16.5703125" style="5" customWidth="1"/>
    <col min="8710" max="8710" width="8.5703125" style="5" customWidth="1"/>
    <col min="8711" max="8711" width="16.140625" style="5" bestFit="1" customWidth="1"/>
    <col min="8712" max="8712" width="12.140625" style="5" customWidth="1"/>
    <col min="8713" max="8713" width="12.5703125" style="5" customWidth="1"/>
    <col min="8714" max="8715" width="15.7109375" style="5" customWidth="1"/>
    <col min="8716" max="8716" width="11.7109375" style="5" customWidth="1"/>
    <col min="8717" max="8717" width="14.28515625" style="5" customWidth="1"/>
    <col min="8718" max="8718" width="15.5703125" style="5" customWidth="1"/>
    <col min="8719" max="8960" width="9.140625" style="5"/>
    <col min="8961" max="8961" width="5" style="5" customWidth="1"/>
    <col min="8962" max="8962" width="21.5703125" style="5" customWidth="1"/>
    <col min="8963" max="8963" width="12" style="5" customWidth="1"/>
    <col min="8964" max="8964" width="10.42578125" style="5" customWidth="1"/>
    <col min="8965" max="8965" width="16.5703125" style="5" customWidth="1"/>
    <col min="8966" max="8966" width="8.5703125" style="5" customWidth="1"/>
    <col min="8967" max="8967" width="16.140625" style="5" bestFit="1" customWidth="1"/>
    <col min="8968" max="8968" width="12.140625" style="5" customWidth="1"/>
    <col min="8969" max="8969" width="12.5703125" style="5" customWidth="1"/>
    <col min="8970" max="8971" width="15.7109375" style="5" customWidth="1"/>
    <col min="8972" max="8972" width="11.7109375" style="5" customWidth="1"/>
    <col min="8973" max="8973" width="14.28515625" style="5" customWidth="1"/>
    <col min="8974" max="8974" width="15.5703125" style="5" customWidth="1"/>
    <col min="8975" max="9216" width="9.140625" style="5"/>
    <col min="9217" max="9217" width="5" style="5" customWidth="1"/>
    <col min="9218" max="9218" width="21.5703125" style="5" customWidth="1"/>
    <col min="9219" max="9219" width="12" style="5" customWidth="1"/>
    <col min="9220" max="9220" width="10.42578125" style="5" customWidth="1"/>
    <col min="9221" max="9221" width="16.5703125" style="5" customWidth="1"/>
    <col min="9222" max="9222" width="8.5703125" style="5" customWidth="1"/>
    <col min="9223" max="9223" width="16.140625" style="5" bestFit="1" customWidth="1"/>
    <col min="9224" max="9224" width="12.140625" style="5" customWidth="1"/>
    <col min="9225" max="9225" width="12.5703125" style="5" customWidth="1"/>
    <col min="9226" max="9227" width="15.7109375" style="5" customWidth="1"/>
    <col min="9228" max="9228" width="11.7109375" style="5" customWidth="1"/>
    <col min="9229" max="9229" width="14.28515625" style="5" customWidth="1"/>
    <col min="9230" max="9230" width="15.5703125" style="5" customWidth="1"/>
    <col min="9231" max="9472" width="9.140625" style="5"/>
    <col min="9473" max="9473" width="5" style="5" customWidth="1"/>
    <col min="9474" max="9474" width="21.5703125" style="5" customWidth="1"/>
    <col min="9475" max="9475" width="12" style="5" customWidth="1"/>
    <col min="9476" max="9476" width="10.42578125" style="5" customWidth="1"/>
    <col min="9477" max="9477" width="16.5703125" style="5" customWidth="1"/>
    <col min="9478" max="9478" width="8.5703125" style="5" customWidth="1"/>
    <col min="9479" max="9479" width="16.140625" style="5" bestFit="1" customWidth="1"/>
    <col min="9480" max="9480" width="12.140625" style="5" customWidth="1"/>
    <col min="9481" max="9481" width="12.5703125" style="5" customWidth="1"/>
    <col min="9482" max="9483" width="15.7109375" style="5" customWidth="1"/>
    <col min="9484" max="9484" width="11.7109375" style="5" customWidth="1"/>
    <col min="9485" max="9485" width="14.28515625" style="5" customWidth="1"/>
    <col min="9486" max="9486" width="15.5703125" style="5" customWidth="1"/>
    <col min="9487" max="9728" width="9.140625" style="5"/>
    <col min="9729" max="9729" width="5" style="5" customWidth="1"/>
    <col min="9730" max="9730" width="21.5703125" style="5" customWidth="1"/>
    <col min="9731" max="9731" width="12" style="5" customWidth="1"/>
    <col min="9732" max="9732" width="10.42578125" style="5" customWidth="1"/>
    <col min="9733" max="9733" width="16.5703125" style="5" customWidth="1"/>
    <col min="9734" max="9734" width="8.5703125" style="5" customWidth="1"/>
    <col min="9735" max="9735" width="16.140625" style="5" bestFit="1" customWidth="1"/>
    <col min="9736" max="9736" width="12.140625" style="5" customWidth="1"/>
    <col min="9737" max="9737" width="12.5703125" style="5" customWidth="1"/>
    <col min="9738" max="9739" width="15.7109375" style="5" customWidth="1"/>
    <col min="9740" max="9740" width="11.7109375" style="5" customWidth="1"/>
    <col min="9741" max="9741" width="14.28515625" style="5" customWidth="1"/>
    <col min="9742" max="9742" width="15.5703125" style="5" customWidth="1"/>
    <col min="9743" max="9984" width="9.140625" style="5"/>
    <col min="9985" max="9985" width="5" style="5" customWidth="1"/>
    <col min="9986" max="9986" width="21.5703125" style="5" customWidth="1"/>
    <col min="9987" max="9987" width="12" style="5" customWidth="1"/>
    <col min="9988" max="9988" width="10.42578125" style="5" customWidth="1"/>
    <col min="9989" max="9989" width="16.5703125" style="5" customWidth="1"/>
    <col min="9990" max="9990" width="8.5703125" style="5" customWidth="1"/>
    <col min="9991" max="9991" width="16.140625" style="5" bestFit="1" customWidth="1"/>
    <col min="9992" max="9992" width="12.140625" style="5" customWidth="1"/>
    <col min="9993" max="9993" width="12.5703125" style="5" customWidth="1"/>
    <col min="9994" max="9995" width="15.7109375" style="5" customWidth="1"/>
    <col min="9996" max="9996" width="11.7109375" style="5" customWidth="1"/>
    <col min="9997" max="9997" width="14.28515625" style="5" customWidth="1"/>
    <col min="9998" max="9998" width="15.5703125" style="5" customWidth="1"/>
    <col min="9999" max="10240" width="9.140625" style="5"/>
    <col min="10241" max="10241" width="5" style="5" customWidth="1"/>
    <col min="10242" max="10242" width="21.5703125" style="5" customWidth="1"/>
    <col min="10243" max="10243" width="12" style="5" customWidth="1"/>
    <col min="10244" max="10244" width="10.42578125" style="5" customWidth="1"/>
    <col min="10245" max="10245" width="16.5703125" style="5" customWidth="1"/>
    <col min="10246" max="10246" width="8.5703125" style="5" customWidth="1"/>
    <col min="10247" max="10247" width="16.140625" style="5" bestFit="1" customWidth="1"/>
    <col min="10248" max="10248" width="12.140625" style="5" customWidth="1"/>
    <col min="10249" max="10249" width="12.5703125" style="5" customWidth="1"/>
    <col min="10250" max="10251" width="15.7109375" style="5" customWidth="1"/>
    <col min="10252" max="10252" width="11.7109375" style="5" customWidth="1"/>
    <col min="10253" max="10253" width="14.28515625" style="5" customWidth="1"/>
    <col min="10254" max="10254" width="15.5703125" style="5" customWidth="1"/>
    <col min="10255" max="10496" width="9.140625" style="5"/>
    <col min="10497" max="10497" width="5" style="5" customWidth="1"/>
    <col min="10498" max="10498" width="21.5703125" style="5" customWidth="1"/>
    <col min="10499" max="10499" width="12" style="5" customWidth="1"/>
    <col min="10500" max="10500" width="10.42578125" style="5" customWidth="1"/>
    <col min="10501" max="10501" width="16.5703125" style="5" customWidth="1"/>
    <col min="10502" max="10502" width="8.5703125" style="5" customWidth="1"/>
    <col min="10503" max="10503" width="16.140625" style="5" bestFit="1" customWidth="1"/>
    <col min="10504" max="10504" width="12.140625" style="5" customWidth="1"/>
    <col min="10505" max="10505" width="12.5703125" style="5" customWidth="1"/>
    <col min="10506" max="10507" width="15.7109375" style="5" customWidth="1"/>
    <col min="10508" max="10508" width="11.7109375" style="5" customWidth="1"/>
    <col min="10509" max="10509" width="14.28515625" style="5" customWidth="1"/>
    <col min="10510" max="10510" width="15.5703125" style="5" customWidth="1"/>
    <col min="10511" max="10752" width="9.140625" style="5"/>
    <col min="10753" max="10753" width="5" style="5" customWidth="1"/>
    <col min="10754" max="10754" width="21.5703125" style="5" customWidth="1"/>
    <col min="10755" max="10755" width="12" style="5" customWidth="1"/>
    <col min="10756" max="10756" width="10.42578125" style="5" customWidth="1"/>
    <col min="10757" max="10757" width="16.5703125" style="5" customWidth="1"/>
    <col min="10758" max="10758" width="8.5703125" style="5" customWidth="1"/>
    <col min="10759" max="10759" width="16.140625" style="5" bestFit="1" customWidth="1"/>
    <col min="10760" max="10760" width="12.140625" style="5" customWidth="1"/>
    <col min="10761" max="10761" width="12.5703125" style="5" customWidth="1"/>
    <col min="10762" max="10763" width="15.7109375" style="5" customWidth="1"/>
    <col min="10764" max="10764" width="11.7109375" style="5" customWidth="1"/>
    <col min="10765" max="10765" width="14.28515625" style="5" customWidth="1"/>
    <col min="10766" max="10766" width="15.5703125" style="5" customWidth="1"/>
    <col min="10767" max="11008" width="9.140625" style="5"/>
    <col min="11009" max="11009" width="5" style="5" customWidth="1"/>
    <col min="11010" max="11010" width="21.5703125" style="5" customWidth="1"/>
    <col min="11011" max="11011" width="12" style="5" customWidth="1"/>
    <col min="11012" max="11012" width="10.42578125" style="5" customWidth="1"/>
    <col min="11013" max="11013" width="16.5703125" style="5" customWidth="1"/>
    <col min="11014" max="11014" width="8.5703125" style="5" customWidth="1"/>
    <col min="11015" max="11015" width="16.140625" style="5" bestFit="1" customWidth="1"/>
    <col min="11016" max="11016" width="12.140625" style="5" customWidth="1"/>
    <col min="11017" max="11017" width="12.5703125" style="5" customWidth="1"/>
    <col min="11018" max="11019" width="15.7109375" style="5" customWidth="1"/>
    <col min="11020" max="11020" width="11.7109375" style="5" customWidth="1"/>
    <col min="11021" max="11021" width="14.28515625" style="5" customWidth="1"/>
    <col min="11022" max="11022" width="15.5703125" style="5" customWidth="1"/>
    <col min="11023" max="11264" width="9.140625" style="5"/>
    <col min="11265" max="11265" width="5" style="5" customWidth="1"/>
    <col min="11266" max="11266" width="21.5703125" style="5" customWidth="1"/>
    <col min="11267" max="11267" width="12" style="5" customWidth="1"/>
    <col min="11268" max="11268" width="10.42578125" style="5" customWidth="1"/>
    <col min="11269" max="11269" width="16.5703125" style="5" customWidth="1"/>
    <col min="11270" max="11270" width="8.5703125" style="5" customWidth="1"/>
    <col min="11271" max="11271" width="16.140625" style="5" bestFit="1" customWidth="1"/>
    <col min="11272" max="11272" width="12.140625" style="5" customWidth="1"/>
    <col min="11273" max="11273" width="12.5703125" style="5" customWidth="1"/>
    <col min="11274" max="11275" width="15.7109375" style="5" customWidth="1"/>
    <col min="11276" max="11276" width="11.7109375" style="5" customWidth="1"/>
    <col min="11277" max="11277" width="14.28515625" style="5" customWidth="1"/>
    <col min="11278" max="11278" width="15.5703125" style="5" customWidth="1"/>
    <col min="11279" max="11520" width="9.140625" style="5"/>
    <col min="11521" max="11521" width="5" style="5" customWidth="1"/>
    <col min="11522" max="11522" width="21.5703125" style="5" customWidth="1"/>
    <col min="11523" max="11523" width="12" style="5" customWidth="1"/>
    <col min="11524" max="11524" width="10.42578125" style="5" customWidth="1"/>
    <col min="11525" max="11525" width="16.5703125" style="5" customWidth="1"/>
    <col min="11526" max="11526" width="8.5703125" style="5" customWidth="1"/>
    <col min="11527" max="11527" width="16.140625" style="5" bestFit="1" customWidth="1"/>
    <col min="11528" max="11528" width="12.140625" style="5" customWidth="1"/>
    <col min="11529" max="11529" width="12.5703125" style="5" customWidth="1"/>
    <col min="11530" max="11531" width="15.7109375" style="5" customWidth="1"/>
    <col min="11532" max="11532" width="11.7109375" style="5" customWidth="1"/>
    <col min="11533" max="11533" width="14.28515625" style="5" customWidth="1"/>
    <col min="11534" max="11534" width="15.5703125" style="5" customWidth="1"/>
    <col min="11535" max="11776" width="9.140625" style="5"/>
    <col min="11777" max="11777" width="5" style="5" customWidth="1"/>
    <col min="11778" max="11778" width="21.5703125" style="5" customWidth="1"/>
    <col min="11779" max="11779" width="12" style="5" customWidth="1"/>
    <col min="11780" max="11780" width="10.42578125" style="5" customWidth="1"/>
    <col min="11781" max="11781" width="16.5703125" style="5" customWidth="1"/>
    <col min="11782" max="11782" width="8.5703125" style="5" customWidth="1"/>
    <col min="11783" max="11783" width="16.140625" style="5" bestFit="1" customWidth="1"/>
    <col min="11784" max="11784" width="12.140625" style="5" customWidth="1"/>
    <col min="11785" max="11785" width="12.5703125" style="5" customWidth="1"/>
    <col min="11786" max="11787" width="15.7109375" style="5" customWidth="1"/>
    <col min="11788" max="11788" width="11.7109375" style="5" customWidth="1"/>
    <col min="11789" max="11789" width="14.28515625" style="5" customWidth="1"/>
    <col min="11790" max="11790" width="15.5703125" style="5" customWidth="1"/>
    <col min="11791" max="12032" width="9.140625" style="5"/>
    <col min="12033" max="12033" width="5" style="5" customWidth="1"/>
    <col min="12034" max="12034" width="21.5703125" style="5" customWidth="1"/>
    <col min="12035" max="12035" width="12" style="5" customWidth="1"/>
    <col min="12036" max="12036" width="10.42578125" style="5" customWidth="1"/>
    <col min="12037" max="12037" width="16.5703125" style="5" customWidth="1"/>
    <col min="12038" max="12038" width="8.5703125" style="5" customWidth="1"/>
    <col min="12039" max="12039" width="16.140625" style="5" bestFit="1" customWidth="1"/>
    <col min="12040" max="12040" width="12.140625" style="5" customWidth="1"/>
    <col min="12041" max="12041" width="12.5703125" style="5" customWidth="1"/>
    <col min="12042" max="12043" width="15.7109375" style="5" customWidth="1"/>
    <col min="12044" max="12044" width="11.7109375" style="5" customWidth="1"/>
    <col min="12045" max="12045" width="14.28515625" style="5" customWidth="1"/>
    <col min="12046" max="12046" width="15.5703125" style="5" customWidth="1"/>
    <col min="12047" max="12288" width="9.140625" style="5"/>
    <col min="12289" max="12289" width="5" style="5" customWidth="1"/>
    <col min="12290" max="12290" width="21.5703125" style="5" customWidth="1"/>
    <col min="12291" max="12291" width="12" style="5" customWidth="1"/>
    <col min="12292" max="12292" width="10.42578125" style="5" customWidth="1"/>
    <col min="12293" max="12293" width="16.5703125" style="5" customWidth="1"/>
    <col min="12294" max="12294" width="8.5703125" style="5" customWidth="1"/>
    <col min="12295" max="12295" width="16.140625" style="5" bestFit="1" customWidth="1"/>
    <col min="12296" max="12296" width="12.140625" style="5" customWidth="1"/>
    <col min="12297" max="12297" width="12.5703125" style="5" customWidth="1"/>
    <col min="12298" max="12299" width="15.7109375" style="5" customWidth="1"/>
    <col min="12300" max="12300" width="11.7109375" style="5" customWidth="1"/>
    <col min="12301" max="12301" width="14.28515625" style="5" customWidth="1"/>
    <col min="12302" max="12302" width="15.5703125" style="5" customWidth="1"/>
    <col min="12303" max="12544" width="9.140625" style="5"/>
    <col min="12545" max="12545" width="5" style="5" customWidth="1"/>
    <col min="12546" max="12546" width="21.5703125" style="5" customWidth="1"/>
    <col min="12547" max="12547" width="12" style="5" customWidth="1"/>
    <col min="12548" max="12548" width="10.42578125" style="5" customWidth="1"/>
    <col min="12549" max="12549" width="16.5703125" style="5" customWidth="1"/>
    <col min="12550" max="12550" width="8.5703125" style="5" customWidth="1"/>
    <col min="12551" max="12551" width="16.140625" style="5" bestFit="1" customWidth="1"/>
    <col min="12552" max="12552" width="12.140625" style="5" customWidth="1"/>
    <col min="12553" max="12553" width="12.5703125" style="5" customWidth="1"/>
    <col min="12554" max="12555" width="15.7109375" style="5" customWidth="1"/>
    <col min="12556" max="12556" width="11.7109375" style="5" customWidth="1"/>
    <col min="12557" max="12557" width="14.28515625" style="5" customWidth="1"/>
    <col min="12558" max="12558" width="15.5703125" style="5" customWidth="1"/>
    <col min="12559" max="12800" width="9.140625" style="5"/>
    <col min="12801" max="12801" width="5" style="5" customWidth="1"/>
    <col min="12802" max="12802" width="21.5703125" style="5" customWidth="1"/>
    <col min="12803" max="12803" width="12" style="5" customWidth="1"/>
    <col min="12804" max="12804" width="10.42578125" style="5" customWidth="1"/>
    <col min="12805" max="12805" width="16.5703125" style="5" customWidth="1"/>
    <col min="12806" max="12806" width="8.5703125" style="5" customWidth="1"/>
    <col min="12807" max="12807" width="16.140625" style="5" bestFit="1" customWidth="1"/>
    <col min="12808" max="12808" width="12.140625" style="5" customWidth="1"/>
    <col min="12809" max="12809" width="12.5703125" style="5" customWidth="1"/>
    <col min="12810" max="12811" width="15.7109375" style="5" customWidth="1"/>
    <col min="12812" max="12812" width="11.7109375" style="5" customWidth="1"/>
    <col min="12813" max="12813" width="14.28515625" style="5" customWidth="1"/>
    <col min="12814" max="12814" width="15.5703125" style="5" customWidth="1"/>
    <col min="12815" max="13056" width="9.140625" style="5"/>
    <col min="13057" max="13057" width="5" style="5" customWidth="1"/>
    <col min="13058" max="13058" width="21.5703125" style="5" customWidth="1"/>
    <col min="13059" max="13059" width="12" style="5" customWidth="1"/>
    <col min="13060" max="13060" width="10.42578125" style="5" customWidth="1"/>
    <col min="13061" max="13061" width="16.5703125" style="5" customWidth="1"/>
    <col min="13062" max="13062" width="8.5703125" style="5" customWidth="1"/>
    <col min="13063" max="13063" width="16.140625" style="5" bestFit="1" customWidth="1"/>
    <col min="13064" max="13064" width="12.140625" style="5" customWidth="1"/>
    <col min="13065" max="13065" width="12.5703125" style="5" customWidth="1"/>
    <col min="13066" max="13067" width="15.7109375" style="5" customWidth="1"/>
    <col min="13068" max="13068" width="11.7109375" style="5" customWidth="1"/>
    <col min="13069" max="13069" width="14.28515625" style="5" customWidth="1"/>
    <col min="13070" max="13070" width="15.5703125" style="5" customWidth="1"/>
    <col min="13071" max="13312" width="9.140625" style="5"/>
    <col min="13313" max="13313" width="5" style="5" customWidth="1"/>
    <col min="13314" max="13314" width="21.5703125" style="5" customWidth="1"/>
    <col min="13315" max="13315" width="12" style="5" customWidth="1"/>
    <col min="13316" max="13316" width="10.42578125" style="5" customWidth="1"/>
    <col min="13317" max="13317" width="16.5703125" style="5" customWidth="1"/>
    <col min="13318" max="13318" width="8.5703125" style="5" customWidth="1"/>
    <col min="13319" max="13319" width="16.140625" style="5" bestFit="1" customWidth="1"/>
    <col min="13320" max="13320" width="12.140625" style="5" customWidth="1"/>
    <col min="13321" max="13321" width="12.5703125" style="5" customWidth="1"/>
    <col min="13322" max="13323" width="15.7109375" style="5" customWidth="1"/>
    <col min="13324" max="13324" width="11.7109375" style="5" customWidth="1"/>
    <col min="13325" max="13325" width="14.28515625" style="5" customWidth="1"/>
    <col min="13326" max="13326" width="15.5703125" style="5" customWidth="1"/>
    <col min="13327" max="13568" width="9.140625" style="5"/>
    <col min="13569" max="13569" width="5" style="5" customWidth="1"/>
    <col min="13570" max="13570" width="21.5703125" style="5" customWidth="1"/>
    <col min="13571" max="13571" width="12" style="5" customWidth="1"/>
    <col min="13572" max="13572" width="10.42578125" style="5" customWidth="1"/>
    <col min="13573" max="13573" width="16.5703125" style="5" customWidth="1"/>
    <col min="13574" max="13574" width="8.5703125" style="5" customWidth="1"/>
    <col min="13575" max="13575" width="16.140625" style="5" bestFit="1" customWidth="1"/>
    <col min="13576" max="13576" width="12.140625" style="5" customWidth="1"/>
    <col min="13577" max="13577" width="12.5703125" style="5" customWidth="1"/>
    <col min="13578" max="13579" width="15.7109375" style="5" customWidth="1"/>
    <col min="13580" max="13580" width="11.7109375" style="5" customWidth="1"/>
    <col min="13581" max="13581" width="14.28515625" style="5" customWidth="1"/>
    <col min="13582" max="13582" width="15.5703125" style="5" customWidth="1"/>
    <col min="13583" max="13824" width="9.140625" style="5"/>
    <col min="13825" max="13825" width="5" style="5" customWidth="1"/>
    <col min="13826" max="13826" width="21.5703125" style="5" customWidth="1"/>
    <col min="13827" max="13827" width="12" style="5" customWidth="1"/>
    <col min="13828" max="13828" width="10.42578125" style="5" customWidth="1"/>
    <col min="13829" max="13829" width="16.5703125" style="5" customWidth="1"/>
    <col min="13830" max="13830" width="8.5703125" style="5" customWidth="1"/>
    <col min="13831" max="13831" width="16.140625" style="5" bestFit="1" customWidth="1"/>
    <col min="13832" max="13832" width="12.140625" style="5" customWidth="1"/>
    <col min="13833" max="13833" width="12.5703125" style="5" customWidth="1"/>
    <col min="13834" max="13835" width="15.7109375" style="5" customWidth="1"/>
    <col min="13836" max="13836" width="11.7109375" style="5" customWidth="1"/>
    <col min="13837" max="13837" width="14.28515625" style="5" customWidth="1"/>
    <col min="13838" max="13838" width="15.5703125" style="5" customWidth="1"/>
    <col min="13839" max="14080" width="9.140625" style="5"/>
    <col min="14081" max="14081" width="5" style="5" customWidth="1"/>
    <col min="14082" max="14082" width="21.5703125" style="5" customWidth="1"/>
    <col min="14083" max="14083" width="12" style="5" customWidth="1"/>
    <col min="14084" max="14084" width="10.42578125" style="5" customWidth="1"/>
    <col min="14085" max="14085" width="16.5703125" style="5" customWidth="1"/>
    <col min="14086" max="14086" width="8.5703125" style="5" customWidth="1"/>
    <col min="14087" max="14087" width="16.140625" style="5" bestFit="1" customWidth="1"/>
    <col min="14088" max="14088" width="12.140625" style="5" customWidth="1"/>
    <col min="14089" max="14089" width="12.5703125" style="5" customWidth="1"/>
    <col min="14090" max="14091" width="15.7109375" style="5" customWidth="1"/>
    <col min="14092" max="14092" width="11.7109375" style="5" customWidth="1"/>
    <col min="14093" max="14093" width="14.28515625" style="5" customWidth="1"/>
    <col min="14094" max="14094" width="15.5703125" style="5" customWidth="1"/>
    <col min="14095" max="14336" width="9.140625" style="5"/>
    <col min="14337" max="14337" width="5" style="5" customWidth="1"/>
    <col min="14338" max="14338" width="21.5703125" style="5" customWidth="1"/>
    <col min="14339" max="14339" width="12" style="5" customWidth="1"/>
    <col min="14340" max="14340" width="10.42578125" style="5" customWidth="1"/>
    <col min="14341" max="14341" width="16.5703125" style="5" customWidth="1"/>
    <col min="14342" max="14342" width="8.5703125" style="5" customWidth="1"/>
    <col min="14343" max="14343" width="16.140625" style="5" bestFit="1" customWidth="1"/>
    <col min="14344" max="14344" width="12.140625" style="5" customWidth="1"/>
    <col min="14345" max="14345" width="12.5703125" style="5" customWidth="1"/>
    <col min="14346" max="14347" width="15.7109375" style="5" customWidth="1"/>
    <col min="14348" max="14348" width="11.7109375" style="5" customWidth="1"/>
    <col min="14349" max="14349" width="14.28515625" style="5" customWidth="1"/>
    <col min="14350" max="14350" width="15.5703125" style="5" customWidth="1"/>
    <col min="14351" max="14592" width="9.140625" style="5"/>
    <col min="14593" max="14593" width="5" style="5" customWidth="1"/>
    <col min="14594" max="14594" width="21.5703125" style="5" customWidth="1"/>
    <col min="14595" max="14595" width="12" style="5" customWidth="1"/>
    <col min="14596" max="14596" width="10.42578125" style="5" customWidth="1"/>
    <col min="14597" max="14597" width="16.5703125" style="5" customWidth="1"/>
    <col min="14598" max="14598" width="8.5703125" style="5" customWidth="1"/>
    <col min="14599" max="14599" width="16.140625" style="5" bestFit="1" customWidth="1"/>
    <col min="14600" max="14600" width="12.140625" style="5" customWidth="1"/>
    <col min="14601" max="14601" width="12.5703125" style="5" customWidth="1"/>
    <col min="14602" max="14603" width="15.7109375" style="5" customWidth="1"/>
    <col min="14604" max="14604" width="11.7109375" style="5" customWidth="1"/>
    <col min="14605" max="14605" width="14.28515625" style="5" customWidth="1"/>
    <col min="14606" max="14606" width="15.5703125" style="5" customWidth="1"/>
    <col min="14607" max="14848" width="9.140625" style="5"/>
    <col min="14849" max="14849" width="5" style="5" customWidth="1"/>
    <col min="14850" max="14850" width="21.5703125" style="5" customWidth="1"/>
    <col min="14851" max="14851" width="12" style="5" customWidth="1"/>
    <col min="14852" max="14852" width="10.42578125" style="5" customWidth="1"/>
    <col min="14853" max="14853" width="16.5703125" style="5" customWidth="1"/>
    <col min="14854" max="14854" width="8.5703125" style="5" customWidth="1"/>
    <col min="14855" max="14855" width="16.140625" style="5" bestFit="1" customWidth="1"/>
    <col min="14856" max="14856" width="12.140625" style="5" customWidth="1"/>
    <col min="14857" max="14857" width="12.5703125" style="5" customWidth="1"/>
    <col min="14858" max="14859" width="15.7109375" style="5" customWidth="1"/>
    <col min="14860" max="14860" width="11.7109375" style="5" customWidth="1"/>
    <col min="14861" max="14861" width="14.28515625" style="5" customWidth="1"/>
    <col min="14862" max="14862" width="15.5703125" style="5" customWidth="1"/>
    <col min="14863" max="15104" width="9.140625" style="5"/>
    <col min="15105" max="15105" width="5" style="5" customWidth="1"/>
    <col min="15106" max="15106" width="21.5703125" style="5" customWidth="1"/>
    <col min="15107" max="15107" width="12" style="5" customWidth="1"/>
    <col min="15108" max="15108" width="10.42578125" style="5" customWidth="1"/>
    <col min="15109" max="15109" width="16.5703125" style="5" customWidth="1"/>
    <col min="15110" max="15110" width="8.5703125" style="5" customWidth="1"/>
    <col min="15111" max="15111" width="16.140625" style="5" bestFit="1" customWidth="1"/>
    <col min="15112" max="15112" width="12.140625" style="5" customWidth="1"/>
    <col min="15113" max="15113" width="12.5703125" style="5" customWidth="1"/>
    <col min="15114" max="15115" width="15.7109375" style="5" customWidth="1"/>
    <col min="15116" max="15116" width="11.7109375" style="5" customWidth="1"/>
    <col min="15117" max="15117" width="14.28515625" style="5" customWidth="1"/>
    <col min="15118" max="15118" width="15.5703125" style="5" customWidth="1"/>
    <col min="15119" max="15360" width="9.140625" style="5"/>
    <col min="15361" max="15361" width="5" style="5" customWidth="1"/>
    <col min="15362" max="15362" width="21.5703125" style="5" customWidth="1"/>
    <col min="15363" max="15363" width="12" style="5" customWidth="1"/>
    <col min="15364" max="15364" width="10.42578125" style="5" customWidth="1"/>
    <col min="15365" max="15365" width="16.5703125" style="5" customWidth="1"/>
    <col min="15366" max="15366" width="8.5703125" style="5" customWidth="1"/>
    <col min="15367" max="15367" width="16.140625" style="5" bestFit="1" customWidth="1"/>
    <col min="15368" max="15368" width="12.140625" style="5" customWidth="1"/>
    <col min="15369" max="15369" width="12.5703125" style="5" customWidth="1"/>
    <col min="15370" max="15371" width="15.7109375" style="5" customWidth="1"/>
    <col min="15372" max="15372" width="11.7109375" style="5" customWidth="1"/>
    <col min="15373" max="15373" width="14.28515625" style="5" customWidth="1"/>
    <col min="15374" max="15374" width="15.5703125" style="5" customWidth="1"/>
    <col min="15375" max="15616" width="9.140625" style="5"/>
    <col min="15617" max="15617" width="5" style="5" customWidth="1"/>
    <col min="15618" max="15618" width="21.5703125" style="5" customWidth="1"/>
    <col min="15619" max="15619" width="12" style="5" customWidth="1"/>
    <col min="15620" max="15620" width="10.42578125" style="5" customWidth="1"/>
    <col min="15621" max="15621" width="16.5703125" style="5" customWidth="1"/>
    <col min="15622" max="15622" width="8.5703125" style="5" customWidth="1"/>
    <col min="15623" max="15623" width="16.140625" style="5" bestFit="1" customWidth="1"/>
    <col min="15624" max="15624" width="12.140625" style="5" customWidth="1"/>
    <col min="15625" max="15625" width="12.5703125" style="5" customWidth="1"/>
    <col min="15626" max="15627" width="15.7109375" style="5" customWidth="1"/>
    <col min="15628" max="15628" width="11.7109375" style="5" customWidth="1"/>
    <col min="15629" max="15629" width="14.28515625" style="5" customWidth="1"/>
    <col min="15630" max="15630" width="15.5703125" style="5" customWidth="1"/>
    <col min="15631" max="15872" width="9.140625" style="5"/>
    <col min="15873" max="15873" width="5" style="5" customWidth="1"/>
    <col min="15874" max="15874" width="21.5703125" style="5" customWidth="1"/>
    <col min="15875" max="15875" width="12" style="5" customWidth="1"/>
    <col min="15876" max="15876" width="10.42578125" style="5" customWidth="1"/>
    <col min="15877" max="15877" width="16.5703125" style="5" customWidth="1"/>
    <col min="15878" max="15878" width="8.5703125" style="5" customWidth="1"/>
    <col min="15879" max="15879" width="16.140625" style="5" bestFit="1" customWidth="1"/>
    <col min="15880" max="15880" width="12.140625" style="5" customWidth="1"/>
    <col min="15881" max="15881" width="12.5703125" style="5" customWidth="1"/>
    <col min="15882" max="15883" width="15.7109375" style="5" customWidth="1"/>
    <col min="15884" max="15884" width="11.7109375" style="5" customWidth="1"/>
    <col min="15885" max="15885" width="14.28515625" style="5" customWidth="1"/>
    <col min="15886" max="15886" width="15.5703125" style="5" customWidth="1"/>
    <col min="15887" max="16128" width="9.140625" style="5"/>
    <col min="16129" max="16129" width="5" style="5" customWidth="1"/>
    <col min="16130" max="16130" width="21.5703125" style="5" customWidth="1"/>
    <col min="16131" max="16131" width="12" style="5" customWidth="1"/>
    <col min="16132" max="16132" width="10.42578125" style="5" customWidth="1"/>
    <col min="16133" max="16133" width="16.5703125" style="5" customWidth="1"/>
    <col min="16134" max="16134" width="8.5703125" style="5" customWidth="1"/>
    <col min="16135" max="16135" width="16.140625" style="5" bestFit="1" customWidth="1"/>
    <col min="16136" max="16136" width="12.140625" style="5" customWidth="1"/>
    <col min="16137" max="16137" width="12.5703125" style="5" customWidth="1"/>
    <col min="16138" max="16139" width="15.7109375" style="5" customWidth="1"/>
    <col min="16140" max="16140" width="11.7109375" style="5" customWidth="1"/>
    <col min="16141" max="16141" width="14.28515625" style="5" customWidth="1"/>
    <col min="16142" max="16142" width="15.5703125" style="5" customWidth="1"/>
    <col min="16143" max="16384" width="9.140625" style="5"/>
  </cols>
  <sheetData>
    <row r="1" spans="1:13">
      <c r="A1" s="9" t="s">
        <v>930</v>
      </c>
      <c r="M1" s="725" t="s">
        <v>656</v>
      </c>
    </row>
    <row r="2" spans="1:13">
      <c r="A2" s="1314"/>
      <c r="B2" s="1314"/>
      <c r="C2" s="1314"/>
      <c r="D2" s="1314"/>
      <c r="E2" s="1314"/>
      <c r="F2" s="1314"/>
      <c r="G2" s="1314"/>
      <c r="H2" s="1314"/>
      <c r="I2" s="1314"/>
      <c r="J2" s="1314"/>
      <c r="K2" s="1314"/>
      <c r="L2" s="1314"/>
      <c r="M2" s="1314"/>
    </row>
    <row r="3" spans="1:13">
      <c r="A3" s="251"/>
      <c r="B3" s="251"/>
      <c r="C3" s="251"/>
      <c r="D3" s="251"/>
      <c r="E3" s="251"/>
      <c r="F3" s="251"/>
      <c r="G3" s="251"/>
      <c r="H3" s="251"/>
      <c r="I3" s="251"/>
      <c r="J3" s="251"/>
      <c r="K3" s="251"/>
      <c r="L3" s="251"/>
      <c r="M3" s="251"/>
    </row>
    <row r="4" spans="1:13">
      <c r="A4" s="1314" t="s">
        <v>873</v>
      </c>
      <c r="B4" s="1314"/>
      <c r="C4" s="1314"/>
      <c r="D4" s="1314"/>
      <c r="E4" s="1314"/>
      <c r="F4" s="1314"/>
      <c r="G4" s="1314"/>
      <c r="H4" s="1314"/>
      <c r="I4" s="1314"/>
      <c r="J4" s="1314"/>
      <c r="K4" s="1314"/>
      <c r="L4" s="1314"/>
      <c r="M4" s="1314"/>
    </row>
    <row r="5" spans="1:13">
      <c r="A5" s="725"/>
      <c r="B5" s="725"/>
      <c r="C5" s="725"/>
      <c r="D5" s="725"/>
      <c r="E5" s="725"/>
      <c r="F5" s="725"/>
      <c r="G5" s="725"/>
      <c r="H5" s="725"/>
      <c r="I5" s="725"/>
      <c r="J5" s="725"/>
      <c r="K5" s="725"/>
      <c r="L5" s="725"/>
      <c r="M5" s="725"/>
    </row>
    <row r="6" spans="1:13" ht="15" thickBot="1">
      <c r="D6" s="725"/>
      <c r="K6" s="1337" t="s">
        <v>1</v>
      </c>
      <c r="L6" s="1337"/>
      <c r="M6" s="1337"/>
    </row>
    <row r="7" spans="1:13">
      <c r="A7" s="727"/>
      <c r="B7" s="728"/>
      <c r="C7" s="1338" t="s">
        <v>561</v>
      </c>
      <c r="D7" s="1339"/>
      <c r="E7" s="1340"/>
      <c r="F7" s="1341" t="s">
        <v>560</v>
      </c>
      <c r="G7" s="1341"/>
      <c r="H7" s="1342" t="s">
        <v>559</v>
      </c>
      <c r="I7" s="1342" t="s">
        <v>558</v>
      </c>
      <c r="J7" s="1342" t="s">
        <v>557</v>
      </c>
      <c r="K7" s="1342" t="s">
        <v>556</v>
      </c>
      <c r="L7" s="1342" t="s">
        <v>555</v>
      </c>
      <c r="M7" s="1325" t="s">
        <v>554</v>
      </c>
    </row>
    <row r="8" spans="1:13">
      <c r="A8" s="1328" t="s">
        <v>553</v>
      </c>
      <c r="B8" s="1330" t="s">
        <v>29</v>
      </c>
      <c r="C8" s="1332" t="s">
        <v>552</v>
      </c>
      <c r="D8" s="1333"/>
      <c r="E8" s="1334" t="s">
        <v>551</v>
      </c>
      <c r="F8" s="1334" t="s">
        <v>550</v>
      </c>
      <c r="G8" s="1334" t="s">
        <v>549</v>
      </c>
      <c r="H8" s="1336"/>
      <c r="I8" s="1336"/>
      <c r="J8" s="1336"/>
      <c r="K8" s="1336"/>
      <c r="L8" s="1336"/>
      <c r="M8" s="1326"/>
    </row>
    <row r="9" spans="1:13" ht="15" thickBot="1">
      <c r="A9" s="1329"/>
      <c r="B9" s="1331"/>
      <c r="C9" s="729" t="s">
        <v>548</v>
      </c>
      <c r="D9" s="730" t="s">
        <v>547</v>
      </c>
      <c r="E9" s="1335"/>
      <c r="F9" s="1336"/>
      <c r="G9" s="1336"/>
      <c r="H9" s="1336"/>
      <c r="I9" s="1336"/>
      <c r="J9" s="1336"/>
      <c r="K9" s="1335"/>
      <c r="L9" s="1336"/>
      <c r="M9" s="1327"/>
    </row>
    <row r="10" spans="1:13" s="735" customFormat="1" ht="29.25" thickBot="1">
      <c r="A10" s="731">
        <v>1</v>
      </c>
      <c r="B10" s="732">
        <v>2</v>
      </c>
      <c r="C10" s="732">
        <v>3</v>
      </c>
      <c r="D10" s="733">
        <v>4</v>
      </c>
      <c r="E10" s="733">
        <v>5</v>
      </c>
      <c r="F10" s="733">
        <v>6</v>
      </c>
      <c r="G10" s="732">
        <v>7</v>
      </c>
      <c r="H10" s="733">
        <v>8</v>
      </c>
      <c r="I10" s="733">
        <v>9</v>
      </c>
      <c r="J10" s="733" t="s">
        <v>546</v>
      </c>
      <c r="K10" s="732">
        <v>11</v>
      </c>
      <c r="L10" s="733">
        <v>12</v>
      </c>
      <c r="M10" s="734" t="s">
        <v>545</v>
      </c>
    </row>
    <row r="11" spans="1:13" ht="15" thickBot="1">
      <c r="A11" s="736" t="s">
        <v>544</v>
      </c>
      <c r="B11" s="737"/>
      <c r="C11" s="737"/>
      <c r="D11" s="737"/>
      <c r="E11" s="737"/>
      <c r="F11" s="737"/>
      <c r="G11" s="737"/>
      <c r="H11" s="737"/>
      <c r="I11" s="737"/>
      <c r="J11" s="737"/>
      <c r="K11" s="737"/>
      <c r="L11" s="737"/>
      <c r="M11" s="738"/>
    </row>
    <row r="12" spans="1:13" ht="28.5">
      <c r="A12" s="739">
        <v>1</v>
      </c>
      <c r="B12" s="740" t="s">
        <v>543</v>
      </c>
      <c r="C12" s="1106">
        <v>466550</v>
      </c>
      <c r="D12" s="1107">
        <v>7700</v>
      </c>
      <c r="E12" s="1108">
        <v>0</v>
      </c>
      <c r="F12" s="1107">
        <v>6379</v>
      </c>
      <c r="G12" s="1108">
        <v>0</v>
      </c>
      <c r="H12" s="1107">
        <v>454640</v>
      </c>
      <c r="I12" s="1107">
        <v>448</v>
      </c>
      <c r="J12" s="1107">
        <v>935717</v>
      </c>
      <c r="K12" s="1107">
        <v>18</v>
      </c>
      <c r="L12" s="1108"/>
      <c r="M12" s="741"/>
    </row>
    <row r="13" spans="1:13">
      <c r="A13" s="742">
        <v>2</v>
      </c>
      <c r="B13" s="743" t="s">
        <v>539</v>
      </c>
      <c r="C13" s="1109">
        <v>1538123</v>
      </c>
      <c r="D13" s="1110">
        <v>4288</v>
      </c>
      <c r="E13" s="1111">
        <v>0</v>
      </c>
      <c r="F13" s="1110">
        <v>6875</v>
      </c>
      <c r="G13" s="1111">
        <v>0</v>
      </c>
      <c r="H13" s="1110">
        <v>14299</v>
      </c>
      <c r="I13" s="1110">
        <v>38238</v>
      </c>
      <c r="J13" s="1110">
        <v>1601823</v>
      </c>
      <c r="K13" s="1110">
        <v>-14741</v>
      </c>
      <c r="L13" s="1110">
        <v>17416</v>
      </c>
      <c r="M13" s="11">
        <v>1.08</v>
      </c>
    </row>
    <row r="14" spans="1:13">
      <c r="A14" s="742">
        <v>3</v>
      </c>
      <c r="B14" s="743" t="s">
        <v>538</v>
      </c>
      <c r="C14" s="1109">
        <v>222184</v>
      </c>
      <c r="D14" s="1110">
        <v>4586</v>
      </c>
      <c r="E14" s="1111">
        <v>0</v>
      </c>
      <c r="F14" s="1110">
        <v>1944</v>
      </c>
      <c r="G14" s="1111">
        <v>0</v>
      </c>
      <c r="H14" s="1110">
        <v>511</v>
      </c>
      <c r="I14" s="1110">
        <v>4784</v>
      </c>
      <c r="J14" s="1110">
        <v>234009</v>
      </c>
      <c r="K14" s="1110">
        <v>-299</v>
      </c>
      <c r="L14" s="1110">
        <v>12633</v>
      </c>
      <c r="M14" s="11">
        <v>5.39</v>
      </c>
    </row>
    <row r="15" spans="1:13">
      <c r="A15" s="742">
        <v>4</v>
      </c>
      <c r="B15" s="743" t="s">
        <v>537</v>
      </c>
      <c r="C15" s="1109">
        <v>3763</v>
      </c>
      <c r="D15" s="1110">
        <v>417</v>
      </c>
      <c r="E15" s="1110">
        <v>84454</v>
      </c>
      <c r="F15" s="1110">
        <v>102</v>
      </c>
      <c r="G15" s="1110">
        <v>1333</v>
      </c>
      <c r="H15" s="1110">
        <v>633</v>
      </c>
      <c r="I15" s="1110">
        <v>1285</v>
      </c>
      <c r="J15" s="1110">
        <v>90654</v>
      </c>
      <c r="K15" s="1110">
        <v>-382</v>
      </c>
      <c r="L15" s="1110">
        <v>26719</v>
      </c>
      <c r="M15" s="11">
        <v>29.35</v>
      </c>
    </row>
    <row r="16" spans="1:13">
      <c r="A16" s="742">
        <v>5</v>
      </c>
      <c r="B16" s="743" t="s">
        <v>536</v>
      </c>
      <c r="C16" s="1109">
        <v>0</v>
      </c>
      <c r="D16" s="1110">
        <v>0</v>
      </c>
      <c r="E16" s="1110">
        <v>44849</v>
      </c>
      <c r="F16" s="1110">
        <v>0</v>
      </c>
      <c r="G16" s="1110">
        <v>1771</v>
      </c>
      <c r="H16" s="1110">
        <v>405</v>
      </c>
      <c r="I16" s="1110">
        <v>98</v>
      </c>
      <c r="J16" s="1110">
        <v>45352</v>
      </c>
      <c r="K16" s="1110">
        <v>125</v>
      </c>
      <c r="L16" s="1110">
        <v>20454</v>
      </c>
      <c r="M16" s="11">
        <v>45.23</v>
      </c>
    </row>
    <row r="17" spans="1:13" ht="15" thickBot="1">
      <c r="A17" s="746">
        <v>6</v>
      </c>
      <c r="B17" s="747" t="s">
        <v>535</v>
      </c>
      <c r="C17" s="1112">
        <v>0</v>
      </c>
      <c r="D17" s="1113">
        <v>0</v>
      </c>
      <c r="E17" s="1113">
        <v>51263</v>
      </c>
      <c r="F17" s="1113">
        <v>0</v>
      </c>
      <c r="G17" s="1113">
        <v>1943</v>
      </c>
      <c r="H17" s="1113">
        <v>1289</v>
      </c>
      <c r="I17" s="1113">
        <v>110</v>
      </c>
      <c r="J17" s="1113">
        <v>52662</v>
      </c>
      <c r="K17" s="1113">
        <v>-232</v>
      </c>
      <c r="L17" s="1113">
        <v>37193</v>
      </c>
      <c r="M17" s="749">
        <v>70.319999999999993</v>
      </c>
    </row>
    <row r="18" spans="1:13" s="9" customFormat="1" ht="29.25" thickBot="1">
      <c r="A18" s="750" t="s">
        <v>5</v>
      </c>
      <c r="B18" s="751" t="s">
        <v>542</v>
      </c>
      <c r="C18" s="1114">
        <v>2230620</v>
      </c>
      <c r="D18" s="1115">
        <v>16991</v>
      </c>
      <c r="E18" s="1115">
        <v>180566</v>
      </c>
      <c r="F18" s="1115">
        <v>15300</v>
      </c>
      <c r="G18" s="1115">
        <v>5047</v>
      </c>
      <c r="H18" s="1115">
        <v>471777</v>
      </c>
      <c r="I18" s="1115">
        <v>44963</v>
      </c>
      <c r="J18" s="1115">
        <v>2960217</v>
      </c>
      <c r="K18" s="1115">
        <v>-15511</v>
      </c>
      <c r="L18" s="1115">
        <v>114415</v>
      </c>
      <c r="M18" s="872">
        <v>3.8399999999999997E-2</v>
      </c>
    </row>
    <row r="19" spans="1:13" s="9" customFormat="1" ht="15" thickBot="1">
      <c r="A19" s="752"/>
      <c r="B19" s="753"/>
      <c r="C19" s="753"/>
      <c r="D19" s="754"/>
      <c r="E19" s="754"/>
      <c r="F19" s="754"/>
      <c r="G19" s="754"/>
      <c r="H19" s="754"/>
      <c r="I19" s="754"/>
      <c r="J19" s="754"/>
      <c r="K19" s="754"/>
      <c r="L19" s="754"/>
      <c r="M19" s="755"/>
    </row>
    <row r="20" spans="1:13">
      <c r="A20" s="756" t="s">
        <v>541</v>
      </c>
      <c r="B20" s="757"/>
      <c r="C20" s="757"/>
      <c r="D20" s="758"/>
      <c r="E20" s="758"/>
      <c r="F20" s="758"/>
      <c r="G20" s="758"/>
      <c r="H20" s="758"/>
      <c r="I20" s="758"/>
      <c r="J20" s="758"/>
      <c r="K20" s="758"/>
      <c r="L20" s="758"/>
      <c r="M20" s="13"/>
    </row>
    <row r="21" spans="1:13" s="9" customFormat="1">
      <c r="A21" s="759"/>
      <c r="B21" s="760" t="s">
        <v>540</v>
      </c>
      <c r="C21" s="760"/>
      <c r="D21" s="761"/>
      <c r="E21" s="761"/>
      <c r="F21" s="761"/>
      <c r="G21" s="761"/>
      <c r="H21" s="761"/>
      <c r="I21" s="761"/>
      <c r="J21" s="761"/>
      <c r="K21" s="761"/>
      <c r="L21" s="761"/>
      <c r="M21" s="762"/>
    </row>
    <row r="22" spans="1:13" s="9" customFormat="1">
      <c r="A22" s="742">
        <v>8</v>
      </c>
      <c r="B22" s="743" t="s">
        <v>539</v>
      </c>
      <c r="C22" s="760"/>
      <c r="D22" s="761"/>
      <c r="E22" s="763"/>
      <c r="F22" s="761"/>
      <c r="G22" s="763"/>
      <c r="H22" s="761"/>
      <c r="I22" s="761"/>
      <c r="J22" s="761"/>
      <c r="K22" s="761"/>
      <c r="L22" s="761"/>
      <c r="M22" s="762"/>
    </row>
    <row r="23" spans="1:13">
      <c r="A23" s="742">
        <v>9</v>
      </c>
      <c r="B23" s="743" t="s">
        <v>538</v>
      </c>
      <c r="C23" s="743"/>
      <c r="D23" s="744"/>
      <c r="E23" s="763"/>
      <c r="F23" s="744"/>
      <c r="G23" s="745"/>
      <c r="H23" s="744"/>
      <c r="I23" s="744"/>
      <c r="J23" s="744"/>
      <c r="K23" s="744"/>
      <c r="L23" s="744"/>
      <c r="M23" s="11"/>
    </row>
    <row r="24" spans="1:13">
      <c r="A24" s="742">
        <v>10</v>
      </c>
      <c r="B24" s="743" t="s">
        <v>537</v>
      </c>
      <c r="C24" s="743"/>
      <c r="D24" s="744"/>
      <c r="E24" s="761"/>
      <c r="F24" s="744"/>
      <c r="G24" s="744"/>
      <c r="H24" s="744"/>
      <c r="I24" s="744"/>
      <c r="J24" s="744"/>
      <c r="K24" s="744"/>
      <c r="L24" s="744"/>
      <c r="M24" s="11"/>
    </row>
    <row r="25" spans="1:13">
      <c r="A25" s="742">
        <v>11</v>
      </c>
      <c r="B25" s="743" t="s">
        <v>536</v>
      </c>
      <c r="C25" s="743"/>
      <c r="D25" s="744"/>
      <c r="E25" s="744"/>
      <c r="F25" s="744"/>
      <c r="G25" s="744"/>
      <c r="H25" s="744"/>
      <c r="I25" s="744"/>
      <c r="J25" s="744"/>
      <c r="K25" s="744"/>
      <c r="L25" s="744"/>
      <c r="M25" s="11"/>
    </row>
    <row r="26" spans="1:13" ht="15" thickBot="1">
      <c r="A26" s="746">
        <v>12</v>
      </c>
      <c r="B26" s="747" t="s">
        <v>535</v>
      </c>
      <c r="C26" s="747"/>
      <c r="D26" s="748"/>
      <c r="E26" s="748"/>
      <c r="F26" s="748"/>
      <c r="G26" s="748"/>
      <c r="H26" s="748"/>
      <c r="I26" s="748"/>
      <c r="J26" s="748"/>
      <c r="K26" s="748"/>
      <c r="L26" s="748"/>
      <c r="M26" s="749"/>
    </row>
    <row r="27" spans="1:13" s="9" customFormat="1" ht="15" thickBot="1">
      <c r="A27" s="764">
        <v>13</v>
      </c>
      <c r="B27" s="765" t="s">
        <v>534</v>
      </c>
      <c r="C27" s="765">
        <v>0</v>
      </c>
      <c r="D27" s="766">
        <v>0</v>
      </c>
      <c r="E27" s="766">
        <v>0</v>
      </c>
      <c r="F27" s="766">
        <v>0</v>
      </c>
      <c r="G27" s="766">
        <v>0</v>
      </c>
      <c r="H27" s="766">
        <v>0</v>
      </c>
      <c r="I27" s="766">
        <v>0</v>
      </c>
      <c r="J27" s="766">
        <v>0</v>
      </c>
      <c r="K27" s="766">
        <v>0</v>
      </c>
      <c r="L27" s="766">
        <v>0</v>
      </c>
      <c r="M27" s="767">
        <v>0</v>
      </c>
    </row>
    <row r="28" spans="1:13" s="9" customFormat="1">
      <c r="A28" s="768"/>
      <c r="B28" s="769" t="s">
        <v>540</v>
      </c>
      <c r="C28" s="769"/>
      <c r="D28" s="770"/>
      <c r="E28" s="770"/>
      <c r="F28" s="770"/>
      <c r="G28" s="770"/>
      <c r="H28" s="770"/>
      <c r="I28" s="770"/>
      <c r="J28" s="770"/>
      <c r="K28" s="770"/>
      <c r="L28" s="770"/>
      <c r="M28" s="771"/>
    </row>
    <row r="29" spans="1:13" s="9" customFormat="1">
      <c r="A29" s="742">
        <v>14</v>
      </c>
      <c r="B29" s="743" t="s">
        <v>539</v>
      </c>
      <c r="C29" s="760"/>
      <c r="D29" s="761"/>
      <c r="E29" s="763"/>
      <c r="F29" s="761"/>
      <c r="G29" s="763"/>
      <c r="H29" s="761"/>
      <c r="I29" s="761"/>
      <c r="J29" s="761"/>
      <c r="K29" s="761"/>
      <c r="L29" s="761"/>
      <c r="M29" s="762"/>
    </row>
    <row r="30" spans="1:13">
      <c r="A30" s="742">
        <v>15</v>
      </c>
      <c r="B30" s="743" t="s">
        <v>538</v>
      </c>
      <c r="C30" s="743"/>
      <c r="D30" s="744"/>
      <c r="E30" s="763"/>
      <c r="F30" s="744"/>
      <c r="G30" s="745"/>
      <c r="H30" s="744"/>
      <c r="I30" s="744"/>
      <c r="J30" s="744"/>
      <c r="K30" s="744"/>
      <c r="L30" s="744"/>
      <c r="M30" s="11"/>
    </row>
    <row r="31" spans="1:13">
      <c r="A31" s="742">
        <v>16</v>
      </c>
      <c r="B31" s="743" t="s">
        <v>537</v>
      </c>
      <c r="C31" s="743"/>
      <c r="D31" s="744"/>
      <c r="E31" s="761"/>
      <c r="F31" s="744"/>
      <c r="G31" s="744"/>
      <c r="H31" s="744"/>
      <c r="I31" s="744"/>
      <c r="J31" s="744"/>
      <c r="K31" s="744"/>
      <c r="L31" s="744"/>
      <c r="M31" s="11"/>
    </row>
    <row r="32" spans="1:13">
      <c r="A32" s="742">
        <v>17</v>
      </c>
      <c r="B32" s="743" t="s">
        <v>536</v>
      </c>
      <c r="C32" s="743"/>
      <c r="D32" s="744"/>
      <c r="E32" s="744"/>
      <c r="F32" s="744"/>
      <c r="G32" s="744"/>
      <c r="H32" s="744"/>
      <c r="I32" s="744"/>
      <c r="J32" s="744"/>
      <c r="K32" s="744"/>
      <c r="L32" s="744"/>
      <c r="M32" s="11"/>
    </row>
    <row r="33" spans="1:13" ht="15" thickBot="1">
      <c r="A33" s="746">
        <v>18</v>
      </c>
      <c r="B33" s="747" t="s">
        <v>535</v>
      </c>
      <c r="C33" s="747"/>
      <c r="D33" s="748"/>
      <c r="E33" s="748"/>
      <c r="F33" s="748"/>
      <c r="G33" s="748"/>
      <c r="H33" s="748"/>
      <c r="I33" s="748"/>
      <c r="J33" s="748"/>
      <c r="K33" s="748"/>
      <c r="L33" s="748"/>
      <c r="M33" s="749"/>
    </row>
    <row r="34" spans="1:13" s="9" customFormat="1" ht="15" thickBot="1">
      <c r="A34" s="764">
        <v>19</v>
      </c>
      <c r="B34" s="765" t="s">
        <v>534</v>
      </c>
      <c r="C34" s="765">
        <v>0</v>
      </c>
      <c r="D34" s="766">
        <v>0</v>
      </c>
      <c r="E34" s="766">
        <v>0</v>
      </c>
      <c r="F34" s="766">
        <v>0</v>
      </c>
      <c r="G34" s="766">
        <v>0</v>
      </c>
      <c r="H34" s="766">
        <v>0</v>
      </c>
      <c r="I34" s="766">
        <v>0</v>
      </c>
      <c r="J34" s="766">
        <v>0</v>
      </c>
      <c r="K34" s="766">
        <v>0</v>
      </c>
      <c r="L34" s="766">
        <v>0</v>
      </c>
      <c r="M34" s="767">
        <v>0</v>
      </c>
    </row>
    <row r="35" spans="1:13" s="9" customFormat="1" ht="15" thickBot="1">
      <c r="A35" s="772"/>
      <c r="B35" s="773" t="s">
        <v>193</v>
      </c>
      <c r="C35" s="773"/>
      <c r="D35" s="774"/>
      <c r="E35" s="774"/>
      <c r="F35" s="774"/>
      <c r="G35" s="774"/>
      <c r="H35" s="774"/>
      <c r="I35" s="774"/>
      <c r="J35" s="774"/>
      <c r="K35" s="774"/>
      <c r="L35" s="774"/>
      <c r="M35" s="775"/>
    </row>
    <row r="36" spans="1:13" s="9" customFormat="1" ht="28.5">
      <c r="A36" s="776" t="s">
        <v>9</v>
      </c>
      <c r="B36" s="777" t="s">
        <v>533</v>
      </c>
      <c r="C36" s="778">
        <v>0</v>
      </c>
      <c r="D36" s="778">
        <v>0</v>
      </c>
      <c r="E36" s="779">
        <v>0</v>
      </c>
      <c r="F36" s="778">
        <v>0</v>
      </c>
      <c r="G36" s="779">
        <v>0</v>
      </c>
      <c r="H36" s="778">
        <v>0</v>
      </c>
      <c r="I36" s="778">
        <v>0</v>
      </c>
      <c r="J36" s="778">
        <v>0</v>
      </c>
      <c r="K36" s="778">
        <v>0</v>
      </c>
      <c r="L36" s="778">
        <v>0</v>
      </c>
      <c r="M36" s="780">
        <v>0</v>
      </c>
    </row>
    <row r="37" spans="1:13" ht="15" thickBot="1">
      <c r="A37" s="781" t="s">
        <v>15</v>
      </c>
      <c r="B37" s="782" t="s">
        <v>532</v>
      </c>
      <c r="C37" s="782">
        <v>0</v>
      </c>
      <c r="D37" s="782">
        <v>0</v>
      </c>
      <c r="E37" s="782">
        <v>0</v>
      </c>
      <c r="F37" s="782">
        <v>0</v>
      </c>
      <c r="G37" s="782">
        <v>0</v>
      </c>
      <c r="H37" s="782">
        <v>0</v>
      </c>
      <c r="I37" s="782">
        <v>0</v>
      </c>
      <c r="J37" s="782">
        <v>0</v>
      </c>
      <c r="K37" s="782">
        <v>0</v>
      </c>
      <c r="L37" s="782">
        <v>0</v>
      </c>
      <c r="M37" s="783">
        <v>0</v>
      </c>
    </row>
    <row r="38" spans="1:13" ht="15" thickBot="1">
      <c r="A38" s="251"/>
      <c r="B38" s="9"/>
    </row>
    <row r="39" spans="1:13">
      <c r="A39" s="1319" t="s">
        <v>531</v>
      </c>
      <c r="B39" s="1320"/>
      <c r="C39" s="1320"/>
      <c r="D39" s="1320"/>
      <c r="E39" s="1320"/>
      <c r="F39" s="1320"/>
      <c r="G39" s="1320"/>
      <c r="H39" s="1320"/>
      <c r="I39" s="1320"/>
      <c r="J39" s="1320"/>
      <c r="K39" s="1320"/>
      <c r="L39" s="1320"/>
      <c r="M39" s="1321"/>
    </row>
    <row r="40" spans="1:13" ht="15" thickBot="1">
      <c r="A40" s="1322"/>
      <c r="B40" s="1323"/>
      <c r="C40" s="1323"/>
      <c r="D40" s="1323"/>
      <c r="E40" s="1323"/>
      <c r="F40" s="1323"/>
      <c r="G40" s="1323"/>
      <c r="H40" s="1323"/>
      <c r="I40" s="1323"/>
      <c r="J40" s="1323"/>
      <c r="K40" s="1323"/>
      <c r="L40" s="1323"/>
      <c r="M40" s="1324"/>
    </row>
    <row r="41" spans="1:13">
      <c r="A41" s="5" t="s">
        <v>731</v>
      </c>
    </row>
  </sheetData>
  <mergeCells count="18">
    <mergeCell ref="A2:M2"/>
    <mergeCell ref="A4:M4"/>
    <mergeCell ref="K6:M6"/>
    <mergeCell ref="C7:E7"/>
    <mergeCell ref="F7:G7"/>
    <mergeCell ref="H7:H9"/>
    <mergeCell ref="I7:I9"/>
    <mergeCell ref="J7:J9"/>
    <mergeCell ref="K7:K9"/>
    <mergeCell ref="L7:L9"/>
    <mergeCell ref="A39:M40"/>
    <mergeCell ref="M7:M9"/>
    <mergeCell ref="A8:A9"/>
    <mergeCell ref="B8:B9"/>
    <mergeCell ref="C8:D8"/>
    <mergeCell ref="E8:E9"/>
    <mergeCell ref="F8:F9"/>
    <mergeCell ref="G8:G9"/>
  </mergeCells>
  <printOptions horizontalCentered="1"/>
  <pageMargins left="0.7" right="0.7" top="0.75" bottom="0.75" header="0.3" footer="0.3"/>
  <pageSetup paperSize="9" scale="5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pageSetUpPr fitToPage="1"/>
  </sheetPr>
  <dimension ref="A2:H22"/>
  <sheetViews>
    <sheetView zoomScale="80" zoomScaleNormal="80" workbookViewId="0">
      <selection activeCell="G23" sqref="G23"/>
    </sheetView>
  </sheetViews>
  <sheetFormatPr defaultRowHeight="15"/>
  <cols>
    <col min="1" max="1" width="8" customWidth="1"/>
    <col min="2" max="2" width="33.7109375" customWidth="1"/>
    <col min="3" max="3" width="18.7109375" customWidth="1"/>
    <col min="4" max="4" width="21.140625" customWidth="1"/>
    <col min="5" max="5" width="18.140625" customWidth="1"/>
    <col min="6" max="6" width="21.5703125" customWidth="1"/>
    <col min="7" max="7" width="17.85546875" customWidth="1"/>
    <col min="8" max="8" width="21.85546875" customWidth="1"/>
    <col min="9" max="9" width="10.85546875" customWidth="1"/>
  </cols>
  <sheetData>
    <row r="2" spans="1:8">
      <c r="A2" s="1286" t="s">
        <v>708</v>
      </c>
      <c r="B2" s="1286"/>
      <c r="C2" s="1286"/>
      <c r="D2" s="1286"/>
      <c r="E2" s="1286"/>
      <c r="F2" s="1286"/>
      <c r="G2" s="1286"/>
      <c r="H2" s="1286"/>
    </row>
    <row r="3" spans="1:8">
      <c r="A3" s="129"/>
    </row>
    <row r="4" spans="1:8" ht="16.5" thickBot="1">
      <c r="A4" s="129" t="s">
        <v>666</v>
      </c>
      <c r="B4" s="557"/>
      <c r="C4" s="557"/>
      <c r="D4" s="557"/>
      <c r="E4" s="557"/>
      <c r="F4" s="557"/>
      <c r="G4" s="547"/>
      <c r="H4" s="786" t="s">
        <v>1</v>
      </c>
    </row>
    <row r="5" spans="1:8" ht="76.5" customHeight="1" thickBot="1">
      <c r="A5" s="1361" t="s">
        <v>0</v>
      </c>
      <c r="B5" s="1361" t="s">
        <v>29</v>
      </c>
      <c r="C5" s="1364" t="s">
        <v>779</v>
      </c>
      <c r="D5" s="1365"/>
      <c r="E5" s="1366" t="s">
        <v>573</v>
      </c>
      <c r="F5" s="1367"/>
      <c r="G5" s="1366" t="s">
        <v>572</v>
      </c>
      <c r="H5" s="1367"/>
    </row>
    <row r="6" spans="1:8" ht="15.75" thickBot="1">
      <c r="A6" s="1362"/>
      <c r="B6" s="1362"/>
      <c r="C6" s="641" t="s">
        <v>571</v>
      </c>
      <c r="D6" s="642" t="s">
        <v>551</v>
      </c>
      <c r="E6" s="641" t="s">
        <v>571</v>
      </c>
      <c r="F6" s="642" t="s">
        <v>551</v>
      </c>
      <c r="G6" s="641" t="s">
        <v>571</v>
      </c>
      <c r="H6" s="642" t="s">
        <v>551</v>
      </c>
    </row>
    <row r="7" spans="1:8" ht="15.75" thickBot="1">
      <c r="A7" s="1363"/>
      <c r="B7" s="1363"/>
      <c r="C7" s="556">
        <v>1</v>
      </c>
      <c r="D7" s="555">
        <v>2</v>
      </c>
      <c r="E7" s="556">
        <v>3</v>
      </c>
      <c r="F7" s="555">
        <v>4</v>
      </c>
      <c r="G7" s="556">
        <v>5</v>
      </c>
      <c r="H7" s="555">
        <v>6</v>
      </c>
    </row>
    <row r="8" spans="1:8" ht="29.25" thickBot="1">
      <c r="A8" s="585" t="s">
        <v>250</v>
      </c>
      <c r="B8" s="687" t="s">
        <v>678</v>
      </c>
      <c r="C8" s="941">
        <f t="shared" ref="C8:H8" si="0">C9+C10+C11+C12+C13</f>
        <v>0</v>
      </c>
      <c r="D8" s="941">
        <f t="shared" si="0"/>
        <v>19168</v>
      </c>
      <c r="E8" s="941">
        <f t="shared" si="0"/>
        <v>0</v>
      </c>
      <c r="F8" s="941">
        <f t="shared" si="0"/>
        <v>8193</v>
      </c>
      <c r="G8" s="941">
        <f t="shared" si="0"/>
        <v>0</v>
      </c>
      <c r="H8" s="941">
        <f t="shared" si="0"/>
        <v>85319</v>
      </c>
    </row>
    <row r="9" spans="1:8" ht="16.5">
      <c r="A9" s="684" t="s">
        <v>267</v>
      </c>
      <c r="B9" s="688" t="s">
        <v>253</v>
      </c>
      <c r="C9" s="942"/>
      <c r="D9" s="942"/>
      <c r="E9" s="942"/>
      <c r="F9" s="942"/>
      <c r="G9" s="943"/>
      <c r="H9" s="944"/>
    </row>
    <row r="10" spans="1:8" ht="28.5">
      <c r="A10" s="685" t="s">
        <v>268</v>
      </c>
      <c r="B10" s="689" t="s">
        <v>576</v>
      </c>
      <c r="C10" s="945"/>
      <c r="D10" s="945"/>
      <c r="E10" s="945"/>
      <c r="F10" s="945"/>
      <c r="G10" s="946"/>
      <c r="H10" s="947"/>
    </row>
    <row r="11" spans="1:8" ht="16.5">
      <c r="A11" s="685" t="s">
        <v>664</v>
      </c>
      <c r="B11" s="689" t="s">
        <v>258</v>
      </c>
      <c r="C11" s="945">
        <v>0</v>
      </c>
      <c r="D11" s="945">
        <v>19168</v>
      </c>
      <c r="E11" s="945">
        <v>0</v>
      </c>
      <c r="F11" s="945">
        <v>8193</v>
      </c>
      <c r="G11" s="946">
        <v>0</v>
      </c>
      <c r="H11" s="947">
        <v>85319</v>
      </c>
    </row>
    <row r="12" spans="1:8" ht="16.5">
      <c r="A12" s="685" t="s">
        <v>665</v>
      </c>
      <c r="B12" s="689" t="s">
        <v>575</v>
      </c>
      <c r="C12" s="945"/>
      <c r="D12" s="945"/>
      <c r="E12" s="945"/>
      <c r="F12" s="945"/>
      <c r="G12" s="946"/>
      <c r="H12" s="947"/>
    </row>
    <row r="13" spans="1:8" ht="17.25" thickBot="1">
      <c r="A13" s="686" t="s">
        <v>681</v>
      </c>
      <c r="B13" s="690" t="s">
        <v>682</v>
      </c>
      <c r="C13" s="948"/>
      <c r="D13" s="948"/>
      <c r="E13" s="948"/>
      <c r="F13" s="948"/>
      <c r="G13" s="949"/>
      <c r="H13" s="950"/>
    </row>
    <row r="14" spans="1:8" ht="17.25" thickBot="1">
      <c r="A14" s="550" t="s">
        <v>247</v>
      </c>
      <c r="B14" s="549" t="s">
        <v>563</v>
      </c>
      <c r="C14" s="951"/>
      <c r="D14" s="952"/>
      <c r="E14" s="953"/>
      <c r="F14" s="954"/>
      <c r="G14" s="953"/>
      <c r="H14" s="954"/>
    </row>
    <row r="15" spans="1:8" ht="17.25" thickBot="1">
      <c r="A15" s="548" t="s">
        <v>248</v>
      </c>
      <c r="B15" s="645" t="s">
        <v>446</v>
      </c>
      <c r="C15" s="955">
        <f>C8+C14</f>
        <v>0</v>
      </c>
      <c r="D15" s="955">
        <f t="shared" ref="D15:G15" si="1">D8+D14</f>
        <v>19168</v>
      </c>
      <c r="E15" s="955">
        <f t="shared" si="1"/>
        <v>0</v>
      </c>
      <c r="F15" s="955">
        <f t="shared" si="1"/>
        <v>8193</v>
      </c>
      <c r="G15" s="955">
        <f t="shared" si="1"/>
        <v>0</v>
      </c>
      <c r="H15" s="955">
        <f>H8+H14</f>
        <v>85319</v>
      </c>
    </row>
    <row r="18" spans="1:5" ht="15.75" thickBot="1">
      <c r="A18" s="129" t="s">
        <v>667</v>
      </c>
      <c r="B18" s="1"/>
      <c r="C18" s="1"/>
      <c r="E18" s="786" t="s">
        <v>1</v>
      </c>
    </row>
    <row r="19" spans="1:5" ht="15" customHeight="1" thickBot="1">
      <c r="A19" s="1347" t="s">
        <v>0</v>
      </c>
      <c r="B19" s="1349" t="s">
        <v>29</v>
      </c>
      <c r="C19" s="1350"/>
      <c r="D19" s="1353" t="s">
        <v>385</v>
      </c>
      <c r="E19" s="1354"/>
    </row>
    <row r="20" spans="1:5" ht="15.75" thickBot="1">
      <c r="A20" s="1348"/>
      <c r="B20" s="1351"/>
      <c r="C20" s="1352"/>
      <c r="D20" s="1355">
        <v>1</v>
      </c>
      <c r="E20" s="1356"/>
    </row>
    <row r="21" spans="1:5" ht="30" customHeight="1">
      <c r="A21" s="643" t="s">
        <v>250</v>
      </c>
      <c r="B21" s="1357" t="s">
        <v>780</v>
      </c>
      <c r="C21" s="1358"/>
      <c r="D21" s="1359" t="s">
        <v>836</v>
      </c>
      <c r="E21" s="1360"/>
    </row>
    <row r="22" spans="1:5" ht="30" customHeight="1" thickBot="1">
      <c r="A22" s="644" t="s">
        <v>247</v>
      </c>
      <c r="B22" s="1343" t="s">
        <v>562</v>
      </c>
      <c r="C22" s="1344"/>
      <c r="D22" s="1345">
        <v>19168</v>
      </c>
      <c r="E22" s="1346"/>
    </row>
  </sheetData>
  <mergeCells count="14">
    <mergeCell ref="A2:H2"/>
    <mergeCell ref="A5:A7"/>
    <mergeCell ref="B5:B7"/>
    <mergeCell ref="C5:D5"/>
    <mergeCell ref="E5:F5"/>
    <mergeCell ref="G5:H5"/>
    <mergeCell ref="B22:C22"/>
    <mergeCell ref="D22:E22"/>
    <mergeCell ref="A19:A20"/>
    <mergeCell ref="B19:C20"/>
    <mergeCell ref="D19:E19"/>
    <mergeCell ref="D20:E20"/>
    <mergeCell ref="B21:C21"/>
    <mergeCell ref="D21:E21"/>
  </mergeCells>
  <printOptions horizontalCentered="1"/>
  <pageMargins left="0.7" right="0.7" top="0.75" bottom="0.75" header="0.3" footer="0.3"/>
  <pageSetup paperSize="9" scale="81" orientation="landscape" r:id="rId1"/>
  <headerFooter>
    <oddHeader>&amp;L&amp;"Tahoma,Bold"Банка/Штедилница__________________&amp;R&amp;"Tahoma,Bold"Образец КРРКИ</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D34"/>
  <sheetViews>
    <sheetView zoomScaleNormal="100" workbookViewId="0">
      <selection activeCell="C19" sqref="C19"/>
    </sheetView>
  </sheetViews>
  <sheetFormatPr defaultColWidth="9.140625" defaultRowHeight="14.25"/>
  <cols>
    <col min="1" max="1" width="3.140625" style="1" customWidth="1"/>
    <col min="2" max="2" width="9.85546875" style="1" customWidth="1"/>
    <col min="3" max="3" width="53.85546875" style="1" customWidth="1"/>
    <col min="4" max="4" width="78.7109375" style="1" customWidth="1"/>
    <col min="5" max="5" width="29.7109375" style="1" customWidth="1"/>
    <col min="6" max="16384" width="9.140625" style="1"/>
  </cols>
  <sheetData>
    <row r="1" spans="2:4">
      <c r="B1" s="1284" t="s">
        <v>695</v>
      </c>
      <c r="C1" s="1284"/>
      <c r="D1" s="1284"/>
    </row>
    <row r="2" spans="2:4">
      <c r="B2" s="187"/>
      <c r="C2" s="187"/>
      <c r="D2" s="187"/>
    </row>
    <row r="3" spans="2:4" ht="15" thickBot="1"/>
    <row r="4" spans="2:4" ht="30.6" customHeight="1" thickBot="1">
      <c r="B4" s="377" t="s">
        <v>302</v>
      </c>
      <c r="C4" s="356" t="s">
        <v>301</v>
      </c>
      <c r="D4" s="357" t="s">
        <v>29</v>
      </c>
    </row>
    <row r="5" spans="2:4" ht="15.6" customHeight="1" thickBot="1">
      <c r="B5" s="378">
        <v>1</v>
      </c>
      <c r="C5" s="379">
        <v>2</v>
      </c>
      <c r="D5" s="380">
        <v>3</v>
      </c>
    </row>
    <row r="6" spans="2:4" ht="15.6" customHeight="1" thickBot="1">
      <c r="B6" s="481">
        <v>1</v>
      </c>
      <c r="C6" s="482" t="s">
        <v>401</v>
      </c>
      <c r="D6" s="237" t="s">
        <v>309</v>
      </c>
    </row>
    <row r="7" spans="2:4" ht="14.25" customHeight="1">
      <c r="B7" s="389">
        <v>1.1000000000000001</v>
      </c>
      <c r="C7" s="480" t="s">
        <v>310</v>
      </c>
      <c r="D7" s="354" t="s">
        <v>894</v>
      </c>
    </row>
    <row r="8" spans="2:4" ht="15" customHeight="1" thickBot="1">
      <c r="B8" s="373">
        <v>1.2</v>
      </c>
      <c r="C8" s="381" t="s">
        <v>311</v>
      </c>
      <c r="D8" s="351" t="s">
        <v>893</v>
      </c>
    </row>
    <row r="9" spans="2:4" ht="15" customHeight="1" thickBot="1">
      <c r="B9" s="481">
        <v>2</v>
      </c>
      <c r="C9" s="482" t="s">
        <v>312</v>
      </c>
      <c r="D9" s="237" t="s">
        <v>29</v>
      </c>
    </row>
    <row r="10" spans="2:4" ht="113.45" customHeight="1">
      <c r="B10" s="389">
        <v>2.1</v>
      </c>
      <c r="C10" s="480" t="s">
        <v>354</v>
      </c>
      <c r="D10" s="1045" t="s">
        <v>914</v>
      </c>
    </row>
    <row r="11" spans="2:4" ht="45.6" customHeight="1">
      <c r="B11" s="372">
        <v>2.2000000000000002</v>
      </c>
      <c r="C11" s="182" t="s">
        <v>748</v>
      </c>
      <c r="D11" s="1047" t="s">
        <v>905</v>
      </c>
    </row>
    <row r="12" spans="2:4" ht="49.9" customHeight="1">
      <c r="B12" s="372">
        <v>2.2999999999999998</v>
      </c>
      <c r="C12" s="182" t="s">
        <v>749</v>
      </c>
      <c r="D12" s="1047" t="s">
        <v>906</v>
      </c>
    </row>
    <row r="13" spans="2:4" ht="42.6" customHeight="1" thickBot="1">
      <c r="B13" s="373">
        <v>2.4</v>
      </c>
      <c r="C13" s="791" t="s">
        <v>750</v>
      </c>
      <c r="D13" s="1048" t="s">
        <v>907</v>
      </c>
    </row>
    <row r="14" spans="2:4" ht="15" thickBot="1">
      <c r="B14" s="481">
        <v>3</v>
      </c>
      <c r="C14" s="482" t="s">
        <v>314</v>
      </c>
      <c r="D14" s="237" t="s">
        <v>400</v>
      </c>
    </row>
    <row r="15" spans="2:4" ht="14.25" customHeight="1">
      <c r="B15" s="389"/>
      <c r="C15" s="480" t="s">
        <v>399</v>
      </c>
      <c r="D15" s="354"/>
    </row>
    <row r="16" spans="2:4" ht="25.5">
      <c r="B16" s="372"/>
      <c r="C16" s="1043" t="s">
        <v>895</v>
      </c>
      <c r="D16" s="1046" t="s">
        <v>908</v>
      </c>
    </row>
    <row r="17" spans="2:4">
      <c r="B17" s="372"/>
      <c r="C17" s="1043" t="s">
        <v>896</v>
      </c>
      <c r="D17" s="1046" t="s">
        <v>909</v>
      </c>
    </row>
    <row r="18" spans="2:4" ht="25.5">
      <c r="B18" s="372"/>
      <c r="C18" s="1043" t="s">
        <v>897</v>
      </c>
      <c r="D18" s="1046" t="s">
        <v>908</v>
      </c>
    </row>
    <row r="19" spans="2:4" ht="38.25">
      <c r="B19" s="372"/>
      <c r="C19" s="1043" t="s">
        <v>898</v>
      </c>
      <c r="D19" s="1046" t="s">
        <v>910</v>
      </c>
    </row>
    <row r="20" spans="2:4" ht="25.5">
      <c r="B20" s="372"/>
      <c r="C20" s="1043" t="s">
        <v>899</v>
      </c>
      <c r="D20" s="1046" t="s">
        <v>911</v>
      </c>
    </row>
    <row r="21" spans="2:4" ht="25.5">
      <c r="B21" s="372"/>
      <c r="C21" s="1043" t="s">
        <v>900</v>
      </c>
      <c r="D21" s="1046" t="s">
        <v>912</v>
      </c>
    </row>
    <row r="22" spans="2:4">
      <c r="B22" s="372"/>
      <c r="C22" s="1043" t="s">
        <v>901</v>
      </c>
      <c r="D22" s="1046" t="s">
        <v>911</v>
      </c>
    </row>
    <row r="23" spans="2:4">
      <c r="B23" s="372"/>
      <c r="C23" s="1043" t="s">
        <v>902</v>
      </c>
      <c r="D23" s="1046" t="s">
        <v>911</v>
      </c>
    </row>
    <row r="24" spans="2:4">
      <c r="B24" s="372"/>
      <c r="C24" s="1043" t="s">
        <v>903</v>
      </c>
      <c r="D24" s="1046" t="s">
        <v>913</v>
      </c>
    </row>
    <row r="25" spans="2:4">
      <c r="B25" s="372"/>
      <c r="C25" s="1042"/>
      <c r="D25" s="349"/>
    </row>
    <row r="26" spans="2:4">
      <c r="B26" s="372"/>
      <c r="C26" s="1042"/>
      <c r="D26" s="349"/>
    </row>
    <row r="27" spans="2:4" ht="14.25" customHeight="1">
      <c r="B27" s="372"/>
      <c r="C27" s="364" t="s">
        <v>313</v>
      </c>
      <c r="D27" s="349"/>
    </row>
    <row r="28" spans="2:4">
      <c r="B28" s="372"/>
      <c r="C28" s="207"/>
      <c r="D28" s="349"/>
    </row>
    <row r="29" spans="2:4">
      <c r="B29" s="372"/>
      <c r="C29" s="207"/>
      <c r="D29" s="349"/>
    </row>
    <row r="30" spans="2:4">
      <c r="B30" s="372"/>
      <c r="C30" s="207"/>
      <c r="D30" s="349"/>
    </row>
    <row r="31" spans="2:4">
      <c r="B31" s="372"/>
      <c r="C31" s="207"/>
      <c r="D31" s="349"/>
    </row>
    <row r="32" spans="2:4">
      <c r="B32" s="372"/>
      <c r="C32" s="207"/>
      <c r="D32" s="349"/>
    </row>
    <row r="33" spans="2:4">
      <c r="B33" s="372"/>
      <c r="C33" s="207"/>
      <c r="D33" s="349"/>
    </row>
    <row r="34" spans="2:4" ht="15" thickBot="1">
      <c r="B34" s="373"/>
      <c r="C34" s="350"/>
      <c r="D34" s="351"/>
    </row>
  </sheetData>
  <mergeCells count="1">
    <mergeCell ref="B1:D1"/>
  </mergeCells>
  <printOptions horizontalCentered="1"/>
  <pageMargins left="0.70866141732283505" right="0.70866141732283505" top="0.74803149606299202" bottom="0.74803149606299202" header="0.31496062992126" footer="0.31496062992126"/>
  <pageSetup paperSize="9" scale="98" orientation="landscape" r:id="rId1"/>
  <headerFooter>
    <oddHeader>&amp;L&amp;"-,Bold"Банка/Штедилница______________________&amp;R&amp;"-,Bold"Образец ОЕП</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pageSetUpPr fitToPage="1"/>
  </sheetPr>
  <dimension ref="A1:O18"/>
  <sheetViews>
    <sheetView zoomScale="70" zoomScaleNormal="70" workbookViewId="0">
      <selection activeCell="O9" sqref="O9"/>
    </sheetView>
  </sheetViews>
  <sheetFormatPr defaultColWidth="9.140625" defaultRowHeight="14.25"/>
  <cols>
    <col min="1" max="1" width="9.140625" style="1"/>
    <col min="2" max="2" width="32.5703125" style="1" customWidth="1"/>
    <col min="3" max="3" width="15.7109375" style="1" bestFit="1" customWidth="1"/>
    <col min="4" max="6" width="14" style="1" customWidth="1"/>
    <col min="7" max="7" width="15.7109375" style="1" bestFit="1" customWidth="1"/>
    <col min="8" max="8" width="13.85546875" style="1" customWidth="1"/>
    <col min="9" max="13" width="17.42578125" style="1" customWidth="1"/>
    <col min="14" max="14" width="21.42578125" style="1" customWidth="1"/>
    <col min="15" max="15" width="31.28515625" style="1" customWidth="1"/>
    <col min="16" max="16384" width="9.140625" style="1"/>
  </cols>
  <sheetData>
    <row r="1" spans="1:15">
      <c r="A1" s="1286" t="s">
        <v>709</v>
      </c>
      <c r="B1" s="1286"/>
      <c r="C1" s="1286"/>
      <c r="D1" s="1286"/>
      <c r="E1" s="1286"/>
      <c r="F1" s="1286"/>
      <c r="G1" s="1286"/>
      <c r="H1" s="1286"/>
      <c r="I1" s="1286"/>
      <c r="J1" s="1286"/>
      <c r="K1" s="1286"/>
      <c r="L1" s="1286"/>
      <c r="M1" s="1286"/>
      <c r="N1" s="1286"/>
      <c r="O1" s="1286"/>
    </row>
    <row r="2" spans="1:15">
      <c r="A2" s="717"/>
      <c r="B2" s="717"/>
      <c r="C2" s="717"/>
      <c r="D2" s="717"/>
      <c r="E2" s="717"/>
      <c r="F2" s="717"/>
      <c r="G2" s="717"/>
      <c r="H2" s="717"/>
      <c r="I2" s="717"/>
      <c r="J2" s="717"/>
      <c r="K2" s="717"/>
      <c r="L2" s="717"/>
      <c r="M2" s="717"/>
      <c r="N2" s="717"/>
      <c r="O2" s="717"/>
    </row>
    <row r="3" spans="1:15" ht="15" thickBot="1">
      <c r="A3" s="569"/>
      <c r="O3" s="132" t="s">
        <v>1</v>
      </c>
    </row>
    <row r="4" spans="1:15" ht="15" thickBot="1">
      <c r="A4" s="1368" t="s">
        <v>0</v>
      </c>
      <c r="B4" s="1368" t="s">
        <v>29</v>
      </c>
      <c r="C4" s="666"/>
      <c r="D4" s="1371" t="s">
        <v>442</v>
      </c>
      <c r="E4" s="1371"/>
      <c r="F4" s="1371"/>
      <c r="G4" s="1371"/>
      <c r="H4" s="1372"/>
      <c r="I4" s="1372"/>
      <c r="J4" s="1372"/>
      <c r="K4" s="1372"/>
      <c r="L4" s="1372"/>
      <c r="M4" s="1372"/>
      <c r="N4" s="1372"/>
      <c r="O4" s="1373"/>
    </row>
    <row r="5" spans="1:15" ht="15" customHeight="1" thickBot="1">
      <c r="A5" s="1369"/>
      <c r="B5" s="1369"/>
      <c r="C5" s="1376" t="s">
        <v>439</v>
      </c>
      <c r="D5" s="1377"/>
      <c r="E5" s="1377"/>
      <c r="F5" s="1377"/>
      <c r="G5" s="1378"/>
      <c r="H5" s="1374" t="s">
        <v>443</v>
      </c>
      <c r="I5" s="1374"/>
      <c r="J5" s="1374"/>
      <c r="K5" s="1374"/>
      <c r="L5" s="1374"/>
      <c r="M5" s="1374"/>
      <c r="N5" s="1374"/>
      <c r="O5" s="1375"/>
    </row>
    <row r="6" spans="1:15" ht="72" thickBot="1">
      <c r="A6" s="1369"/>
      <c r="B6" s="1369"/>
      <c r="C6" s="567" t="s">
        <v>668</v>
      </c>
      <c r="D6" s="836" t="s">
        <v>781</v>
      </c>
      <c r="E6" s="568" t="s">
        <v>692</v>
      </c>
      <c r="F6" s="565" t="s">
        <v>584</v>
      </c>
      <c r="G6" s="564" t="s">
        <v>446</v>
      </c>
      <c r="H6" s="568" t="s">
        <v>583</v>
      </c>
      <c r="I6" s="676" t="s">
        <v>582</v>
      </c>
      <c r="J6" s="676" t="s">
        <v>581</v>
      </c>
      <c r="K6" s="676" t="s">
        <v>580</v>
      </c>
      <c r="L6" s="676" t="s">
        <v>579</v>
      </c>
      <c r="M6" s="566" t="s">
        <v>578</v>
      </c>
      <c r="N6" s="677" t="s">
        <v>577</v>
      </c>
      <c r="O6" s="564" t="s">
        <v>446</v>
      </c>
    </row>
    <row r="7" spans="1:15" ht="24" customHeight="1" thickBot="1">
      <c r="A7" s="1369"/>
      <c r="B7" s="1370"/>
      <c r="C7" s="679">
        <v>1</v>
      </c>
      <c r="D7" s="676">
        <v>2</v>
      </c>
      <c r="E7" s="676">
        <v>3</v>
      </c>
      <c r="F7" s="565">
        <v>4</v>
      </c>
      <c r="G7" s="667" t="s">
        <v>669</v>
      </c>
      <c r="H7" s="563">
        <v>6</v>
      </c>
      <c r="I7" s="562">
        <v>7</v>
      </c>
      <c r="J7" s="562">
        <v>8</v>
      </c>
      <c r="K7" s="562">
        <v>9</v>
      </c>
      <c r="L7" s="562">
        <v>10</v>
      </c>
      <c r="M7" s="561">
        <v>11</v>
      </c>
      <c r="N7" s="678">
        <v>12</v>
      </c>
      <c r="O7" s="271" t="s">
        <v>670</v>
      </c>
    </row>
    <row r="8" spans="1:15" ht="43.5" thickBot="1">
      <c r="A8" s="554" t="s">
        <v>250</v>
      </c>
      <c r="B8" s="671" t="s">
        <v>570</v>
      </c>
      <c r="C8" s="896">
        <v>0</v>
      </c>
      <c r="D8" s="897">
        <v>0</v>
      </c>
      <c r="E8" s="897">
        <v>0</v>
      </c>
      <c r="F8" s="898">
        <v>0</v>
      </c>
      <c r="G8" s="899">
        <f t="shared" ref="G8:G17" si="0">C8+D8+E8+F8</f>
        <v>0</v>
      </c>
      <c r="H8" s="900">
        <v>0</v>
      </c>
      <c r="I8" s="901">
        <v>0</v>
      </c>
      <c r="J8" s="901">
        <v>0</v>
      </c>
      <c r="K8" s="901">
        <v>0</v>
      </c>
      <c r="L8" s="901">
        <v>0</v>
      </c>
      <c r="M8" s="902">
        <v>0</v>
      </c>
      <c r="N8" s="902">
        <v>0</v>
      </c>
      <c r="O8" s="903">
        <f>H8+I8+J8+K8+L8+M8+N8</f>
        <v>0</v>
      </c>
    </row>
    <row r="9" spans="1:15" ht="15" thickBot="1">
      <c r="A9" s="553" t="s">
        <v>247</v>
      </c>
      <c r="B9" s="560" t="s">
        <v>569</v>
      </c>
      <c r="C9" s="904">
        <f>C10+C11+C12+C13+C14+C15</f>
        <v>2181555</v>
      </c>
      <c r="D9" s="904">
        <f>D10+D11+D12+D13+D14+D15</f>
        <v>576080</v>
      </c>
      <c r="E9" s="904">
        <f t="shared" ref="E9:O9" si="1">E10+E11+E12+E13+E14+E15</f>
        <v>98856</v>
      </c>
      <c r="F9" s="904">
        <f t="shared" si="1"/>
        <v>143</v>
      </c>
      <c r="G9" s="905">
        <f>C9+D9+E9+F9</f>
        <v>2856634</v>
      </c>
      <c r="H9" s="906">
        <f t="shared" si="1"/>
        <v>751</v>
      </c>
      <c r="I9" s="906">
        <f t="shared" si="1"/>
        <v>25220</v>
      </c>
      <c r="J9" s="906">
        <f t="shared" si="1"/>
        <v>33135</v>
      </c>
      <c r="K9" s="906">
        <f t="shared" si="1"/>
        <v>34425</v>
      </c>
      <c r="L9" s="906">
        <f t="shared" si="1"/>
        <v>10052</v>
      </c>
      <c r="M9" s="906">
        <f t="shared" si="1"/>
        <v>0</v>
      </c>
      <c r="N9" s="907">
        <f t="shared" si="1"/>
        <v>0</v>
      </c>
      <c r="O9" s="908">
        <f t="shared" si="1"/>
        <v>103583</v>
      </c>
    </row>
    <row r="10" spans="1:15">
      <c r="A10" s="552" t="s">
        <v>407</v>
      </c>
      <c r="B10" s="672" t="s">
        <v>251</v>
      </c>
      <c r="C10" s="909">
        <v>558104</v>
      </c>
      <c r="D10" s="910">
        <v>0</v>
      </c>
      <c r="E10" s="910">
        <v>0</v>
      </c>
      <c r="F10" s="911">
        <v>0</v>
      </c>
      <c r="G10" s="912">
        <f t="shared" si="0"/>
        <v>558104</v>
      </c>
      <c r="H10" s="913">
        <v>0</v>
      </c>
      <c r="I10" s="914">
        <v>0</v>
      </c>
      <c r="J10" s="914">
        <v>0</v>
      </c>
      <c r="K10" s="914">
        <v>0</v>
      </c>
      <c r="L10" s="914">
        <v>0</v>
      </c>
      <c r="M10" s="915">
        <v>0</v>
      </c>
      <c r="N10" s="915">
        <v>0</v>
      </c>
      <c r="O10" s="916">
        <f t="shared" ref="O10:O17" si="2">H10+I10+J10+K10+L10+M10+N10</f>
        <v>0</v>
      </c>
    </row>
    <row r="11" spans="1:15">
      <c r="A11" s="551" t="s">
        <v>568</v>
      </c>
      <c r="B11" s="673" t="s">
        <v>252</v>
      </c>
      <c r="C11" s="917">
        <v>172526</v>
      </c>
      <c r="D11" s="918">
        <v>0</v>
      </c>
      <c r="E11" s="918">
        <v>0</v>
      </c>
      <c r="F11" s="919">
        <v>0</v>
      </c>
      <c r="G11" s="920">
        <f t="shared" si="0"/>
        <v>172526</v>
      </c>
      <c r="H11" s="921">
        <v>0</v>
      </c>
      <c r="I11" s="918">
        <v>0</v>
      </c>
      <c r="J11" s="918">
        <v>0</v>
      </c>
      <c r="K11" s="918">
        <v>0</v>
      </c>
      <c r="L11" s="918">
        <v>0</v>
      </c>
      <c r="M11" s="922">
        <v>0</v>
      </c>
      <c r="N11" s="922">
        <v>0</v>
      </c>
      <c r="O11" s="916">
        <f t="shared" si="2"/>
        <v>0</v>
      </c>
    </row>
    <row r="12" spans="1:15">
      <c r="A12" s="551" t="s">
        <v>567</v>
      </c>
      <c r="B12" s="673" t="s">
        <v>253</v>
      </c>
      <c r="C12" s="917">
        <v>33552</v>
      </c>
      <c r="D12" s="918">
        <v>0</v>
      </c>
      <c r="E12" s="918">
        <v>0</v>
      </c>
      <c r="F12" s="919">
        <v>0</v>
      </c>
      <c r="G12" s="920">
        <f t="shared" si="0"/>
        <v>33552</v>
      </c>
      <c r="H12" s="921">
        <v>0</v>
      </c>
      <c r="I12" s="918">
        <v>0</v>
      </c>
      <c r="J12" s="918">
        <v>0</v>
      </c>
      <c r="K12" s="918">
        <v>0</v>
      </c>
      <c r="L12" s="918">
        <v>0</v>
      </c>
      <c r="M12" s="922">
        <v>0</v>
      </c>
      <c r="N12" s="922">
        <v>0</v>
      </c>
      <c r="O12" s="916">
        <f t="shared" si="2"/>
        <v>0</v>
      </c>
    </row>
    <row r="13" spans="1:15" ht="28.5">
      <c r="A13" s="551" t="s">
        <v>566</v>
      </c>
      <c r="B13" s="673" t="s">
        <v>576</v>
      </c>
      <c r="C13" s="917">
        <v>69152</v>
      </c>
      <c r="D13" s="918">
        <v>0</v>
      </c>
      <c r="E13" s="918">
        <v>0</v>
      </c>
      <c r="F13" s="919">
        <v>0</v>
      </c>
      <c r="G13" s="920">
        <f t="shared" si="0"/>
        <v>69152</v>
      </c>
      <c r="H13" s="921">
        <v>0</v>
      </c>
      <c r="I13" s="918">
        <v>0</v>
      </c>
      <c r="J13" s="918">
        <v>0</v>
      </c>
      <c r="K13" s="918">
        <v>0</v>
      </c>
      <c r="L13" s="918">
        <v>0</v>
      </c>
      <c r="M13" s="922">
        <v>0</v>
      </c>
      <c r="N13" s="922">
        <v>0</v>
      </c>
      <c r="O13" s="916">
        <f t="shared" si="2"/>
        <v>0</v>
      </c>
    </row>
    <row r="14" spans="1:15">
      <c r="A14" s="551" t="s">
        <v>565</v>
      </c>
      <c r="B14" s="673" t="s">
        <v>258</v>
      </c>
      <c r="C14" s="917">
        <v>746600</v>
      </c>
      <c r="D14" s="918">
        <v>435434</v>
      </c>
      <c r="E14" s="918">
        <v>82739</v>
      </c>
      <c r="F14" s="919">
        <v>12</v>
      </c>
      <c r="G14" s="920">
        <f t="shared" si="0"/>
        <v>1264785</v>
      </c>
      <c r="H14" s="921">
        <v>0</v>
      </c>
      <c r="I14" s="918">
        <v>23163</v>
      </c>
      <c r="J14" s="918">
        <v>10074</v>
      </c>
      <c r="K14" s="918">
        <v>21106</v>
      </c>
      <c r="L14" s="918">
        <v>5631</v>
      </c>
      <c r="M14" s="922">
        <v>0</v>
      </c>
      <c r="N14" s="922">
        <v>0</v>
      </c>
      <c r="O14" s="916">
        <f t="shared" si="2"/>
        <v>59974</v>
      </c>
    </row>
    <row r="15" spans="1:15" ht="15" thickBot="1">
      <c r="A15" s="559" t="s">
        <v>564</v>
      </c>
      <c r="B15" s="674" t="s">
        <v>575</v>
      </c>
      <c r="C15" s="923">
        <v>601621</v>
      </c>
      <c r="D15" s="924">
        <v>140646</v>
      </c>
      <c r="E15" s="924">
        <v>16117</v>
      </c>
      <c r="F15" s="925">
        <v>131</v>
      </c>
      <c r="G15" s="926">
        <f t="shared" si="0"/>
        <v>758515</v>
      </c>
      <c r="H15" s="927">
        <v>751</v>
      </c>
      <c r="I15" s="924">
        <v>2057</v>
      </c>
      <c r="J15" s="924">
        <v>23061</v>
      </c>
      <c r="K15" s="924">
        <v>13319</v>
      </c>
      <c r="L15" s="924">
        <v>4421</v>
      </c>
      <c r="M15" s="928">
        <v>0</v>
      </c>
      <c r="N15" s="928">
        <v>0</v>
      </c>
      <c r="O15" s="916">
        <f t="shared" si="2"/>
        <v>43609</v>
      </c>
    </row>
    <row r="16" spans="1:15" ht="29.25" thickBot="1">
      <c r="A16" s="558" t="s">
        <v>248</v>
      </c>
      <c r="B16" s="675" t="s">
        <v>574</v>
      </c>
      <c r="C16" s="929">
        <v>0</v>
      </c>
      <c r="D16" s="930">
        <v>0</v>
      </c>
      <c r="E16" s="930">
        <v>0</v>
      </c>
      <c r="F16" s="931">
        <v>0</v>
      </c>
      <c r="G16" s="932">
        <f t="shared" si="0"/>
        <v>0</v>
      </c>
      <c r="H16" s="933">
        <v>0</v>
      </c>
      <c r="I16" s="897">
        <v>0</v>
      </c>
      <c r="J16" s="897">
        <v>0</v>
      </c>
      <c r="K16" s="897">
        <v>0</v>
      </c>
      <c r="L16" s="897">
        <v>0</v>
      </c>
      <c r="M16" s="934">
        <v>0</v>
      </c>
      <c r="N16" s="934">
        <v>0</v>
      </c>
      <c r="O16" s="908">
        <f t="shared" si="2"/>
        <v>0</v>
      </c>
    </row>
    <row r="17" spans="1:15" ht="15" thickBot="1">
      <c r="A17" s="554" t="s">
        <v>249</v>
      </c>
      <c r="B17" s="671" t="s">
        <v>234</v>
      </c>
      <c r="C17" s="935">
        <v>35904</v>
      </c>
      <c r="D17" s="897">
        <v>4260</v>
      </c>
      <c r="E17" s="897">
        <v>4671</v>
      </c>
      <c r="F17" s="898">
        <v>128</v>
      </c>
      <c r="G17" s="899">
        <f t="shared" si="0"/>
        <v>44963</v>
      </c>
      <c r="H17" s="936">
        <v>0</v>
      </c>
      <c r="I17" s="930">
        <v>0</v>
      </c>
      <c r="J17" s="930">
        <v>0</v>
      </c>
      <c r="K17" s="930">
        <v>0</v>
      </c>
      <c r="L17" s="930">
        <v>0</v>
      </c>
      <c r="M17" s="937">
        <v>0</v>
      </c>
      <c r="N17" s="937">
        <v>0</v>
      </c>
      <c r="O17" s="938">
        <f t="shared" si="2"/>
        <v>0</v>
      </c>
    </row>
    <row r="18" spans="1:15" ht="15" thickBot="1">
      <c r="A18" s="558" t="s">
        <v>254</v>
      </c>
      <c r="B18" s="647" t="s">
        <v>446</v>
      </c>
      <c r="C18" s="939">
        <f>C8+C9+C16+C17</f>
        <v>2217459</v>
      </c>
      <c r="D18" s="939">
        <f t="shared" ref="D18:O18" si="3">D8+D9+D16+D17</f>
        <v>580340</v>
      </c>
      <c r="E18" s="939">
        <f t="shared" si="3"/>
        <v>103527</v>
      </c>
      <c r="F18" s="939">
        <f>F8+F9+F16+F17</f>
        <v>271</v>
      </c>
      <c r="G18" s="908">
        <f>G8+G9+G16+G17</f>
        <v>2901597</v>
      </c>
      <c r="H18" s="908">
        <f t="shared" si="3"/>
        <v>751</v>
      </c>
      <c r="I18" s="908">
        <f t="shared" si="3"/>
        <v>25220</v>
      </c>
      <c r="J18" s="908">
        <f t="shared" si="3"/>
        <v>33135</v>
      </c>
      <c r="K18" s="908">
        <f t="shared" si="3"/>
        <v>34425</v>
      </c>
      <c r="L18" s="908">
        <f t="shared" si="3"/>
        <v>10052</v>
      </c>
      <c r="M18" s="908">
        <f t="shared" si="3"/>
        <v>0</v>
      </c>
      <c r="N18" s="940">
        <f t="shared" si="3"/>
        <v>0</v>
      </c>
      <c r="O18" s="908">
        <f t="shared" si="3"/>
        <v>103583</v>
      </c>
    </row>
  </sheetData>
  <mergeCells count="6">
    <mergeCell ref="A1:O1"/>
    <mergeCell ref="A4:A7"/>
    <mergeCell ref="B4:B7"/>
    <mergeCell ref="D4:O4"/>
    <mergeCell ref="H5:O5"/>
    <mergeCell ref="C5:G5"/>
  </mergeCells>
  <printOptions horizontalCentered="1"/>
  <pageMargins left="0.7" right="0.7" top="0.75" bottom="0.75" header="0.3" footer="0.3"/>
  <pageSetup paperSize="9" scale="49" orientation="landscape" r:id="rId1"/>
  <headerFooter>
    <oddHeader>&amp;L&amp;"Tahoma,Bold"Банка/Штедилница__________________&amp;R&amp;"Tahoma,Bold"Образец КРДД</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pageSetUpPr fitToPage="1"/>
  </sheetPr>
  <dimension ref="A2:M43"/>
  <sheetViews>
    <sheetView zoomScale="90" zoomScaleNormal="90" workbookViewId="0">
      <selection activeCell="N32" sqref="N32"/>
    </sheetView>
  </sheetViews>
  <sheetFormatPr defaultColWidth="9.140625" defaultRowHeight="14.25"/>
  <cols>
    <col min="1" max="1" width="8.28515625" style="1" customWidth="1"/>
    <col min="2" max="2" width="59.28515625" style="1" customWidth="1"/>
    <col min="3" max="3" width="17.5703125" style="1" customWidth="1"/>
    <col min="4" max="6" width="21.42578125" style="1" customWidth="1"/>
    <col min="7" max="7" width="24.140625" style="1" customWidth="1"/>
    <col min="8" max="8" width="9" style="1" customWidth="1"/>
    <col min="9" max="9" width="9.140625" style="1" hidden="1" customWidth="1"/>
    <col min="10" max="10" width="4.85546875" style="1" customWidth="1"/>
    <col min="11" max="11" width="7.5703125" style="1" customWidth="1"/>
    <col min="12" max="13" width="9.140625" style="1" hidden="1" customWidth="1"/>
    <col min="14" max="16384" width="9.140625" style="1"/>
  </cols>
  <sheetData>
    <row r="2" spans="1:7">
      <c r="A2" s="1286" t="s">
        <v>710</v>
      </c>
      <c r="B2" s="1286"/>
      <c r="C2" s="1286"/>
      <c r="D2" s="1286"/>
      <c r="E2" s="1286"/>
      <c r="F2" s="1286"/>
      <c r="G2" s="1286"/>
    </row>
    <row r="3" spans="1:7" ht="15.75" thickBot="1">
      <c r="A3" s="784"/>
      <c r="B3" s="785"/>
      <c r="C3" s="785"/>
      <c r="D3" s="785"/>
      <c r="E3" s="785"/>
      <c r="F3" s="785"/>
      <c r="G3" s="132" t="s">
        <v>1</v>
      </c>
    </row>
    <row r="4" spans="1:7" ht="66" customHeight="1">
      <c r="A4" s="1361" t="s">
        <v>0</v>
      </c>
      <c r="B4" s="1385" t="s">
        <v>29</v>
      </c>
      <c r="C4" s="1388" t="s">
        <v>442</v>
      </c>
      <c r="D4" s="1389"/>
      <c r="E4" s="1390" t="s">
        <v>657</v>
      </c>
      <c r="F4" s="1390" t="s">
        <v>597</v>
      </c>
      <c r="G4" s="1390" t="s">
        <v>596</v>
      </c>
    </row>
    <row r="5" spans="1:7" ht="29.25" thickBot="1">
      <c r="A5" s="1362"/>
      <c r="B5" s="1386"/>
      <c r="C5" s="586" t="s">
        <v>439</v>
      </c>
      <c r="D5" s="512" t="s">
        <v>443</v>
      </c>
      <c r="E5" s="1391"/>
      <c r="F5" s="1391"/>
      <c r="G5" s="1391"/>
    </row>
    <row r="6" spans="1:7" ht="15" thickBot="1">
      <c r="A6" s="1363"/>
      <c r="B6" s="1387"/>
      <c r="C6" s="721">
        <v>1</v>
      </c>
      <c r="D6" s="722">
        <v>2</v>
      </c>
      <c r="E6" s="555">
        <v>3</v>
      </c>
      <c r="F6" s="555">
        <v>4</v>
      </c>
      <c r="G6" s="555">
        <v>5</v>
      </c>
    </row>
    <row r="7" spans="1:7" ht="15" thickBot="1">
      <c r="A7" s="1379" t="s">
        <v>595</v>
      </c>
      <c r="B7" s="1380"/>
      <c r="C7" s="1380"/>
      <c r="D7" s="1380"/>
      <c r="E7" s="1380"/>
      <c r="F7" s="1380"/>
      <c r="G7" s="1381"/>
    </row>
    <row r="8" spans="1:7" ht="15" thickBot="1">
      <c r="A8" s="585" t="s">
        <v>250</v>
      </c>
      <c r="B8" s="584" t="s">
        <v>594</v>
      </c>
      <c r="C8" s="1116">
        <f>C9+C10+C11+C12</f>
        <v>2856634</v>
      </c>
      <c r="D8" s="1117">
        <f>D9+D10+D11+D12</f>
        <v>103583</v>
      </c>
      <c r="E8" s="1118">
        <f>E9+E10+E11+E12</f>
        <v>113383</v>
      </c>
      <c r="F8" s="1118">
        <f>F9+F10+F11+F12</f>
        <v>3836088</v>
      </c>
      <c r="G8" s="1116">
        <f>G9+G10+G11+G12</f>
        <v>0</v>
      </c>
    </row>
    <row r="9" spans="1:7">
      <c r="A9" s="583" t="s">
        <v>267</v>
      </c>
      <c r="B9" s="582" t="s">
        <v>593</v>
      </c>
      <c r="C9" s="1119">
        <v>2856634</v>
      </c>
      <c r="D9" s="1120">
        <v>103583</v>
      </c>
      <c r="E9" s="1121">
        <v>113383</v>
      </c>
      <c r="F9" s="1121">
        <v>3836088</v>
      </c>
      <c r="G9" s="1122"/>
    </row>
    <row r="10" spans="1:7">
      <c r="A10" s="581" t="s">
        <v>268</v>
      </c>
      <c r="B10" s="573" t="s">
        <v>592</v>
      </c>
      <c r="C10" s="1123"/>
      <c r="D10" s="1124"/>
      <c r="E10" s="1125"/>
      <c r="F10" s="1125"/>
      <c r="G10" s="1123"/>
    </row>
    <row r="11" spans="1:7">
      <c r="A11" s="580"/>
      <c r="B11" s="573" t="s">
        <v>193</v>
      </c>
      <c r="C11" s="1126"/>
      <c r="D11" s="1127"/>
      <c r="E11" s="1128"/>
      <c r="F11" s="1128"/>
      <c r="G11" s="1126"/>
    </row>
    <row r="12" spans="1:7" ht="15" thickBot="1">
      <c r="A12" s="579"/>
      <c r="B12" s="572" t="s">
        <v>591</v>
      </c>
      <c r="C12" s="1126"/>
      <c r="D12" s="1127"/>
      <c r="E12" s="1128"/>
      <c r="F12" s="1128"/>
      <c r="G12" s="1129"/>
    </row>
    <row r="13" spans="1:7" ht="15" thickBot="1">
      <c r="A13" s="578" t="s">
        <v>247</v>
      </c>
      <c r="B13" s="577" t="s">
        <v>563</v>
      </c>
      <c r="C13" s="1116">
        <f>C14+C15+C16+C17</f>
        <v>44963</v>
      </c>
      <c r="D13" s="1117">
        <f>D14+D15+D16+D17</f>
        <v>0</v>
      </c>
      <c r="E13" s="1118">
        <f>E14+E15+E16+E17</f>
        <v>1194</v>
      </c>
      <c r="F13" s="1118">
        <f>F14+F15+F16+F17</f>
        <v>84969</v>
      </c>
      <c r="G13" s="1116">
        <f>G14+G15+G16+G17</f>
        <v>0</v>
      </c>
    </row>
    <row r="14" spans="1:7">
      <c r="A14" s="576" t="s">
        <v>407</v>
      </c>
      <c r="B14" s="575" t="s">
        <v>593</v>
      </c>
      <c r="C14" s="1119">
        <v>44963</v>
      </c>
      <c r="D14" s="1120">
        <v>0</v>
      </c>
      <c r="E14" s="1121">
        <v>1194</v>
      </c>
      <c r="F14" s="1121">
        <v>84969</v>
      </c>
      <c r="G14" s="1130"/>
    </row>
    <row r="15" spans="1:7">
      <c r="A15" s="551" t="s">
        <v>568</v>
      </c>
      <c r="B15" s="574" t="s">
        <v>592</v>
      </c>
      <c r="C15" s="1123"/>
      <c r="D15" s="1124"/>
      <c r="E15" s="1125"/>
      <c r="F15" s="1125"/>
      <c r="G15" s="1131"/>
    </row>
    <row r="16" spans="1:7">
      <c r="A16" s="559"/>
      <c r="B16" s="573" t="s">
        <v>193</v>
      </c>
      <c r="C16" s="1126"/>
      <c r="D16" s="1127"/>
      <c r="E16" s="1128"/>
      <c r="F16" s="1128"/>
      <c r="G16" s="1132"/>
    </row>
    <row r="17" spans="1:7" ht="15" thickBot="1">
      <c r="A17" s="559"/>
      <c r="B17" s="572" t="s">
        <v>591</v>
      </c>
      <c r="C17" s="1126"/>
      <c r="D17" s="1127"/>
      <c r="E17" s="1128"/>
      <c r="F17" s="1128"/>
      <c r="G17" s="1132"/>
    </row>
    <row r="18" spans="1:7" ht="15" thickBot="1">
      <c r="A18" s="571" t="s">
        <v>248</v>
      </c>
      <c r="B18" s="646" t="s">
        <v>590</v>
      </c>
      <c r="C18" s="1133">
        <f>C8+C13</f>
        <v>2901597</v>
      </c>
      <c r="D18" s="1134">
        <f>D8+D13</f>
        <v>103583</v>
      </c>
      <c r="E18" s="1135">
        <f>E8+E13</f>
        <v>114577</v>
      </c>
      <c r="F18" s="1135">
        <f>F8+F13</f>
        <v>3921057</v>
      </c>
      <c r="G18" s="1133">
        <f>G8+G13</f>
        <v>0</v>
      </c>
    </row>
    <row r="19" spans="1:7" ht="15" thickBot="1">
      <c r="A19" s="1382" t="s">
        <v>739</v>
      </c>
      <c r="B19" s="1383"/>
      <c r="C19" s="1383"/>
      <c r="D19" s="1383"/>
      <c r="E19" s="1383"/>
      <c r="F19" s="1383"/>
      <c r="G19" s="1384"/>
    </row>
    <row r="20" spans="1:7">
      <c r="A20" s="166">
        <v>1</v>
      </c>
      <c r="B20" s="702" t="s">
        <v>387</v>
      </c>
      <c r="C20" s="1136">
        <v>8285</v>
      </c>
      <c r="D20" s="1137">
        <v>9</v>
      </c>
      <c r="E20" s="1137">
        <v>197.02999999999997</v>
      </c>
      <c r="F20" s="1137">
        <v>11207</v>
      </c>
      <c r="G20" s="1138">
        <v>0</v>
      </c>
    </row>
    <row r="21" spans="1:7">
      <c r="A21" s="238">
        <v>2</v>
      </c>
      <c r="B21" s="703" t="s">
        <v>388</v>
      </c>
      <c r="C21" s="1139">
        <v>4</v>
      </c>
      <c r="D21" s="1138">
        <v>4</v>
      </c>
      <c r="E21" s="1138">
        <v>2.5499999999999998</v>
      </c>
      <c r="F21" s="1138">
        <v>0</v>
      </c>
      <c r="G21" s="1138">
        <v>0</v>
      </c>
    </row>
    <row r="22" spans="1:7">
      <c r="A22" s="238">
        <v>3</v>
      </c>
      <c r="B22" s="703" t="s">
        <v>672</v>
      </c>
      <c r="C22" s="1139">
        <v>158922</v>
      </c>
      <c r="D22" s="1138">
        <v>18554</v>
      </c>
      <c r="E22" s="1138">
        <v>13368.669999999996</v>
      </c>
      <c r="F22" s="1138">
        <v>459168</v>
      </c>
      <c r="G22" s="1138">
        <v>0</v>
      </c>
    </row>
    <row r="23" spans="1:7" ht="28.5">
      <c r="A23" s="238">
        <v>4</v>
      </c>
      <c r="B23" s="703" t="s">
        <v>389</v>
      </c>
      <c r="C23" s="1139">
        <v>36401</v>
      </c>
      <c r="D23" s="1138">
        <v>9</v>
      </c>
      <c r="E23" s="1138">
        <v>931.87</v>
      </c>
      <c r="F23" s="1138">
        <v>102567</v>
      </c>
      <c r="G23" s="1138">
        <v>0</v>
      </c>
    </row>
    <row r="24" spans="1:7" ht="42.75">
      <c r="A24" s="238">
        <v>5</v>
      </c>
      <c r="B24" s="704" t="s">
        <v>685</v>
      </c>
      <c r="C24" s="1139">
        <v>7861</v>
      </c>
      <c r="D24" s="1138">
        <v>2766</v>
      </c>
      <c r="E24" s="1138">
        <v>877.8</v>
      </c>
      <c r="F24" s="1138">
        <v>22934</v>
      </c>
      <c r="G24" s="1138">
        <v>0</v>
      </c>
    </row>
    <row r="25" spans="1:7">
      <c r="A25" s="238">
        <v>6</v>
      </c>
      <c r="B25" s="705" t="s">
        <v>390</v>
      </c>
      <c r="C25" s="1139">
        <v>181052</v>
      </c>
      <c r="D25" s="1138">
        <v>4397</v>
      </c>
      <c r="E25" s="1138">
        <v>4389.53</v>
      </c>
      <c r="F25" s="1138">
        <v>406370</v>
      </c>
      <c r="G25" s="1138">
        <v>0</v>
      </c>
    </row>
    <row r="26" spans="1:7">
      <c r="A26" s="238">
        <v>7</v>
      </c>
      <c r="B26" s="706" t="s">
        <v>686</v>
      </c>
      <c r="C26" s="1139">
        <v>178281</v>
      </c>
      <c r="D26" s="1138">
        <v>75928</v>
      </c>
      <c r="E26" s="1138">
        <v>32253.71</v>
      </c>
      <c r="F26" s="1138">
        <v>558245</v>
      </c>
      <c r="G26" s="1138">
        <v>0</v>
      </c>
    </row>
    <row r="27" spans="1:7">
      <c r="A27" s="238">
        <v>8</v>
      </c>
      <c r="B27" s="705" t="s">
        <v>391</v>
      </c>
      <c r="C27" s="1139">
        <v>24698</v>
      </c>
      <c r="D27" s="1138">
        <v>12852</v>
      </c>
      <c r="E27" s="1138">
        <v>6023.119999999999</v>
      </c>
      <c r="F27" s="1138">
        <v>68843</v>
      </c>
      <c r="G27" s="1138">
        <v>0</v>
      </c>
    </row>
    <row r="28" spans="1:7">
      <c r="A28" s="238">
        <v>9</v>
      </c>
      <c r="B28" s="703" t="s">
        <v>673</v>
      </c>
      <c r="C28" s="1139">
        <v>254291</v>
      </c>
      <c r="D28" s="1138">
        <v>10164</v>
      </c>
      <c r="E28" s="1138">
        <v>10198.800000000001</v>
      </c>
      <c r="F28" s="1138">
        <v>583752</v>
      </c>
      <c r="G28" s="1138">
        <v>0</v>
      </c>
    </row>
    <row r="29" spans="1:7" ht="28.5">
      <c r="A29" s="238">
        <v>10</v>
      </c>
      <c r="B29" s="703" t="s">
        <v>674</v>
      </c>
      <c r="C29" s="1139">
        <v>0</v>
      </c>
      <c r="D29" s="1138">
        <v>0</v>
      </c>
      <c r="E29" s="1138">
        <v>0</v>
      </c>
      <c r="F29" s="1138">
        <v>0</v>
      </c>
      <c r="G29" s="1138">
        <v>0</v>
      </c>
    </row>
    <row r="30" spans="1:7" ht="42.75">
      <c r="A30" s="238">
        <v>11</v>
      </c>
      <c r="B30" s="703" t="s">
        <v>675</v>
      </c>
      <c r="C30" s="1139">
        <v>18178</v>
      </c>
      <c r="D30" s="1138">
        <v>16374</v>
      </c>
      <c r="E30" s="1138">
        <v>7933.1299999999983</v>
      </c>
      <c r="F30" s="1138">
        <v>163691</v>
      </c>
      <c r="G30" s="1138">
        <v>0</v>
      </c>
    </row>
    <row r="31" spans="1:7">
      <c r="A31" s="238">
        <v>12</v>
      </c>
      <c r="B31" s="703" t="s">
        <v>687</v>
      </c>
      <c r="C31" s="1139">
        <v>654628</v>
      </c>
      <c r="D31" s="1138">
        <v>106747</v>
      </c>
      <c r="E31" s="1138">
        <v>97.460000000000022</v>
      </c>
      <c r="F31" s="1138">
        <v>204494</v>
      </c>
      <c r="G31" s="1138">
        <v>0</v>
      </c>
    </row>
    <row r="32" spans="1:7">
      <c r="A32" s="238">
        <v>13</v>
      </c>
      <c r="B32" s="703" t="s">
        <v>688</v>
      </c>
      <c r="C32" s="1139">
        <v>0</v>
      </c>
      <c r="D32" s="1138">
        <v>0</v>
      </c>
      <c r="E32" s="1138">
        <v>0</v>
      </c>
      <c r="F32" s="1138">
        <v>0</v>
      </c>
      <c r="G32" s="1138">
        <v>0</v>
      </c>
    </row>
    <row r="33" spans="1:7">
      <c r="A33" s="238">
        <v>14</v>
      </c>
      <c r="B33" s="703" t="s">
        <v>589</v>
      </c>
      <c r="C33" s="1139">
        <v>71465</v>
      </c>
      <c r="D33" s="1138">
        <v>6253</v>
      </c>
      <c r="E33" s="1138">
        <v>381.66</v>
      </c>
      <c r="F33" s="1138">
        <v>151487</v>
      </c>
      <c r="G33" s="1138">
        <v>0</v>
      </c>
    </row>
    <row r="34" spans="1:7">
      <c r="A34" s="238">
        <v>15</v>
      </c>
      <c r="B34" s="703" t="s">
        <v>588</v>
      </c>
      <c r="C34" s="1139">
        <v>1067</v>
      </c>
      <c r="D34" s="1138">
        <v>301</v>
      </c>
      <c r="E34" s="1138">
        <v>46.39</v>
      </c>
      <c r="F34" s="1138">
        <v>2</v>
      </c>
      <c r="G34" s="1138">
        <v>0</v>
      </c>
    </row>
    <row r="35" spans="1:7" ht="28.5">
      <c r="A35" s="238">
        <v>16</v>
      </c>
      <c r="B35" s="703" t="s">
        <v>587</v>
      </c>
      <c r="C35" s="1139">
        <v>356553</v>
      </c>
      <c r="D35" s="1138">
        <v>350305</v>
      </c>
      <c r="E35" s="1138">
        <v>0</v>
      </c>
      <c r="F35" s="1138">
        <v>0</v>
      </c>
      <c r="G35" s="1138">
        <v>0</v>
      </c>
    </row>
    <row r="36" spans="1:7">
      <c r="A36" s="238">
        <v>17</v>
      </c>
      <c r="B36" s="703" t="s">
        <v>586</v>
      </c>
      <c r="C36" s="1139">
        <v>410</v>
      </c>
      <c r="D36" s="1138">
        <v>18883</v>
      </c>
      <c r="E36" s="1138">
        <v>137.26000000000002</v>
      </c>
      <c r="F36" s="1138">
        <v>29191</v>
      </c>
      <c r="G36" s="1138">
        <v>0</v>
      </c>
    </row>
    <row r="37" spans="1:7">
      <c r="A37" s="238">
        <v>18</v>
      </c>
      <c r="B37" s="703" t="s">
        <v>585</v>
      </c>
      <c r="C37" s="1139">
        <v>38332</v>
      </c>
      <c r="D37" s="1138">
        <v>0</v>
      </c>
      <c r="E37" s="1138">
        <v>409.66000000000008</v>
      </c>
      <c r="F37" s="1138">
        <v>109119</v>
      </c>
      <c r="G37" s="1138">
        <v>0</v>
      </c>
    </row>
    <row r="38" spans="1:7">
      <c r="A38" s="238">
        <v>19</v>
      </c>
      <c r="B38" s="703" t="s">
        <v>689</v>
      </c>
      <c r="C38" s="1139">
        <v>15122</v>
      </c>
      <c r="D38" s="1138">
        <v>1726</v>
      </c>
      <c r="E38" s="1138">
        <v>226.66</v>
      </c>
      <c r="F38" s="1138">
        <v>28187</v>
      </c>
      <c r="G38" s="1138">
        <v>0</v>
      </c>
    </row>
    <row r="39" spans="1:7">
      <c r="A39" s="167">
        <v>20</v>
      </c>
      <c r="B39" s="707" t="s">
        <v>676</v>
      </c>
      <c r="C39" s="1140">
        <v>7261</v>
      </c>
      <c r="D39" s="1141">
        <v>0</v>
      </c>
      <c r="E39" s="1141">
        <v>84.58</v>
      </c>
      <c r="F39" s="1141">
        <v>25914</v>
      </c>
      <c r="G39" s="1138">
        <v>0</v>
      </c>
    </row>
    <row r="40" spans="1:7" ht="42.75">
      <c r="A40" s="167">
        <v>21</v>
      </c>
      <c r="B40" s="707" t="s">
        <v>677</v>
      </c>
      <c r="C40" s="1140">
        <v>0</v>
      </c>
      <c r="D40" s="1141">
        <v>0</v>
      </c>
      <c r="E40" s="1141">
        <v>0</v>
      </c>
      <c r="F40" s="1141">
        <v>0</v>
      </c>
      <c r="G40" s="1138">
        <v>0</v>
      </c>
    </row>
    <row r="41" spans="1:7" ht="15" thickBot="1">
      <c r="A41" s="165">
        <v>22</v>
      </c>
      <c r="B41" s="707" t="s">
        <v>782</v>
      </c>
      <c r="C41" s="1142">
        <v>0</v>
      </c>
      <c r="D41" s="1141">
        <v>0</v>
      </c>
      <c r="E41" s="1141">
        <v>0</v>
      </c>
      <c r="F41" s="1141">
        <v>0</v>
      </c>
      <c r="G41" s="1138">
        <v>0</v>
      </c>
    </row>
    <row r="42" spans="1:7" ht="15" thickBot="1">
      <c r="A42" s="708">
        <v>23</v>
      </c>
      <c r="B42" s="709" t="s">
        <v>446</v>
      </c>
      <c r="C42" s="1143">
        <f>C20+C21+C22+C23+C24+C25+C26+C27+C28+C29+C30+C31+C32+C33+C34+C35+C36+C37+C38+C39+C40+C41</f>
        <v>2012811</v>
      </c>
      <c r="D42" s="1143">
        <f>D20+D21+D22+D23+D24+D25+D26+D27+D28+D29+D30+D31+D32+D33+D34+D35+D36+D37+D38+D39+D40+D41</f>
        <v>625272</v>
      </c>
      <c r="E42" s="1143">
        <f>E20+E21+E22+E23+E24+E25+E26+E27+E28+E29+E30+E31+E32+E33+E34+E35+E36+E37+E38+E39+E40+E41</f>
        <v>77559.880000000019</v>
      </c>
      <c r="F42" s="1143">
        <f t="shared" ref="F42:G42" si="0">F20+F21+F22+F23+F24+F25+F26+F27+F28+F29+F30+F31+F32+F33+F34+F35+F36+F37+F38+F39+F40+F41</f>
        <v>2925171</v>
      </c>
      <c r="G42" s="1143">
        <f t="shared" si="0"/>
        <v>0</v>
      </c>
    </row>
    <row r="43" spans="1:7">
      <c r="A43" s="570"/>
    </row>
  </sheetData>
  <mergeCells count="9">
    <mergeCell ref="A2:G2"/>
    <mergeCell ref="A7:G7"/>
    <mergeCell ref="A19:G19"/>
    <mergeCell ref="A4:A6"/>
    <mergeCell ref="B4:B6"/>
    <mergeCell ref="C4:D4"/>
    <mergeCell ref="E4:E5"/>
    <mergeCell ref="F4:F5"/>
    <mergeCell ref="G4:G5"/>
  </mergeCells>
  <printOptions horizontalCentered="1"/>
  <pageMargins left="0.7" right="0.7" top="0.75" bottom="0.75" header="0.3" footer="0.3"/>
  <pageSetup paperSize="9" scale="61" orientation="landscape" r:id="rId1"/>
  <headerFooter>
    <oddHeader>&amp;L&amp;"Tahoma,Bold"Банка/Штедилница__________________&amp;R&amp;"Tahoma,Bold"Образец КРЗД</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pageSetUpPr fitToPage="1"/>
  </sheetPr>
  <dimension ref="A1:D16"/>
  <sheetViews>
    <sheetView zoomScale="110" zoomScaleNormal="110" workbookViewId="0">
      <selection activeCell="C25" sqref="C25"/>
    </sheetView>
  </sheetViews>
  <sheetFormatPr defaultColWidth="9.140625" defaultRowHeight="14.25"/>
  <cols>
    <col min="1" max="1" width="9.7109375" style="1" customWidth="1"/>
    <col min="2" max="2" width="76.7109375" style="1" customWidth="1"/>
    <col min="3" max="3" width="22.5703125" style="1" customWidth="1"/>
    <col min="4" max="4" width="27.140625" style="1" customWidth="1"/>
    <col min="5" max="5" width="3.28515625" style="1" customWidth="1"/>
    <col min="6" max="6" width="54.5703125" style="1" customWidth="1"/>
    <col min="7" max="7" width="25" style="1" customWidth="1"/>
    <col min="8" max="16384" width="9.140625" style="1"/>
  </cols>
  <sheetData>
    <row r="1" spans="1:4">
      <c r="A1" s="1284" t="s">
        <v>711</v>
      </c>
      <c r="B1" s="1284"/>
      <c r="C1" s="1284"/>
      <c r="D1" s="1284"/>
    </row>
    <row r="2" spans="1:4">
      <c r="A2" s="187"/>
      <c r="B2" s="187"/>
      <c r="C2" s="187"/>
      <c r="D2" s="187"/>
    </row>
    <row r="3" spans="1:4" ht="15" thickBot="1">
      <c r="A3" s="542"/>
      <c r="B3" s="542"/>
      <c r="C3" s="542"/>
      <c r="D3" s="787" t="s">
        <v>1</v>
      </c>
    </row>
    <row r="4" spans="1:4" ht="43.5" thickBot="1">
      <c r="A4" s="1392" t="s">
        <v>0</v>
      </c>
      <c r="B4" s="1394" t="s">
        <v>29</v>
      </c>
      <c r="C4" s="596" t="s">
        <v>612</v>
      </c>
      <c r="D4" s="596" t="s">
        <v>783</v>
      </c>
    </row>
    <row r="5" spans="1:4" ht="15" thickBot="1">
      <c r="A5" s="1393"/>
      <c r="B5" s="1395"/>
      <c r="C5" s="595">
        <v>1</v>
      </c>
      <c r="D5" s="595">
        <v>2</v>
      </c>
    </row>
    <row r="6" spans="1:4" ht="15" thickBot="1">
      <c r="A6" s="648" t="s">
        <v>250</v>
      </c>
      <c r="B6" s="594" t="s">
        <v>611</v>
      </c>
      <c r="C6" s="956">
        <v>186383</v>
      </c>
      <c r="D6" s="593"/>
    </row>
    <row r="7" spans="1:4" ht="15" thickBot="1">
      <c r="A7" s="648" t="s">
        <v>247</v>
      </c>
      <c r="B7" s="594" t="s">
        <v>610</v>
      </c>
      <c r="C7" s="956"/>
      <c r="D7" s="593"/>
    </row>
    <row r="8" spans="1:4">
      <c r="A8" s="649" t="s">
        <v>248</v>
      </c>
      <c r="B8" s="435" t="s">
        <v>609</v>
      </c>
      <c r="C8" s="957">
        <f>C9+C10+C11+C12+C13+C14</f>
        <v>11201</v>
      </c>
      <c r="D8" s="592"/>
    </row>
    <row r="9" spans="1:4">
      <c r="A9" s="650" t="s">
        <v>608</v>
      </c>
      <c r="B9" s="591" t="s">
        <v>740</v>
      </c>
      <c r="C9" s="958">
        <v>567</v>
      </c>
      <c r="D9" s="589"/>
    </row>
    <row r="10" spans="1:4">
      <c r="A10" s="650" t="s">
        <v>607</v>
      </c>
      <c r="B10" s="591" t="s">
        <v>606</v>
      </c>
      <c r="C10" s="958">
        <v>10390</v>
      </c>
      <c r="D10" s="589"/>
    </row>
    <row r="11" spans="1:4">
      <c r="A11" s="650" t="s">
        <v>605</v>
      </c>
      <c r="B11" s="591" t="s">
        <v>604</v>
      </c>
      <c r="C11" s="958"/>
      <c r="D11" s="590"/>
    </row>
    <row r="12" spans="1:4">
      <c r="A12" s="650" t="s">
        <v>603</v>
      </c>
      <c r="B12" s="591" t="s">
        <v>602</v>
      </c>
      <c r="C12" s="958"/>
      <c r="D12" s="590"/>
    </row>
    <row r="13" spans="1:4">
      <c r="A13" s="650" t="s">
        <v>601</v>
      </c>
      <c r="B13" s="591" t="s">
        <v>600</v>
      </c>
      <c r="C13" s="958">
        <v>244</v>
      </c>
      <c r="D13" s="589"/>
    </row>
    <row r="14" spans="1:4">
      <c r="A14" s="650" t="s">
        <v>599</v>
      </c>
      <c r="B14" s="591" t="s">
        <v>598</v>
      </c>
      <c r="C14" s="958"/>
      <c r="D14" s="589"/>
    </row>
    <row r="15" spans="1:4" ht="15" thickBot="1">
      <c r="A15" s="651" t="s">
        <v>249</v>
      </c>
      <c r="B15" s="588" t="s">
        <v>658</v>
      </c>
      <c r="C15" s="959">
        <f>C6+C7-C8</f>
        <v>175182</v>
      </c>
      <c r="D15" s="587"/>
    </row>
    <row r="16" spans="1:4">
      <c r="A16" s="1" t="s">
        <v>731</v>
      </c>
    </row>
  </sheetData>
  <mergeCells count="3">
    <mergeCell ref="A1:D1"/>
    <mergeCell ref="A4:A5"/>
    <mergeCell ref="B4:B5"/>
  </mergeCells>
  <printOptions horizontalCentered="1"/>
  <pageMargins left="0.7" right="0.7" top="0.75" bottom="0.75" header="0.3" footer="0.3"/>
  <pageSetup paperSize="9" scale="96" orientation="landscape" r:id="rId1"/>
  <headerFooter>
    <oddHeader>&amp;L&amp;"Tahoma,Bold"Банка/Штедилница__________________&amp;R&amp;"Tahoma,Bold"Образец КРНФ</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pageSetUpPr fitToPage="1"/>
  </sheetPr>
  <dimension ref="A2:H10"/>
  <sheetViews>
    <sheetView zoomScaleNormal="100" workbookViewId="0">
      <selection activeCell="C8" sqref="C8"/>
    </sheetView>
  </sheetViews>
  <sheetFormatPr defaultRowHeight="15"/>
  <cols>
    <col min="1" max="1" width="8" customWidth="1"/>
    <col min="2" max="2" width="27" customWidth="1"/>
    <col min="3" max="3" width="16.7109375" customWidth="1"/>
    <col min="4" max="4" width="14" bestFit="1" customWidth="1"/>
    <col min="5" max="5" width="21.85546875" customWidth="1"/>
    <col min="6" max="6" width="14" bestFit="1" customWidth="1"/>
    <col min="7" max="7" width="13.7109375" customWidth="1"/>
    <col min="8" max="8" width="16.140625" customWidth="1"/>
  </cols>
  <sheetData>
    <row r="2" spans="1:8">
      <c r="A2" s="1286" t="s">
        <v>712</v>
      </c>
      <c r="B2" s="1286"/>
      <c r="C2" s="1286"/>
      <c r="D2" s="1286"/>
      <c r="E2" s="1286"/>
      <c r="F2" s="1286"/>
      <c r="G2" s="1286"/>
      <c r="H2" s="1286"/>
    </row>
    <row r="3" spans="1:8">
      <c r="A3" s="717"/>
      <c r="B3" s="717"/>
      <c r="C3" s="717"/>
      <c r="D3" s="717"/>
      <c r="E3" s="717"/>
      <c r="F3" s="717"/>
      <c r="G3" s="717"/>
      <c r="H3" s="717"/>
    </row>
    <row r="4" spans="1:8" ht="15.75" thickBot="1">
      <c r="A4" s="605"/>
      <c r="H4" s="132" t="s">
        <v>1</v>
      </c>
    </row>
    <row r="5" spans="1:8" ht="15.75" thickBot="1">
      <c r="A5" s="1396" t="s">
        <v>0</v>
      </c>
      <c r="B5" s="1399" t="s">
        <v>29</v>
      </c>
      <c r="C5" s="1402" t="s">
        <v>671</v>
      </c>
      <c r="D5" s="1403"/>
      <c r="E5" s="1403"/>
      <c r="F5" s="1403"/>
      <c r="G5" s="1403"/>
      <c r="H5" s="1404"/>
    </row>
    <row r="6" spans="1:8" ht="43.5" thickBot="1">
      <c r="A6" s="1397"/>
      <c r="B6" s="1400"/>
      <c r="C6" s="543" t="s">
        <v>547</v>
      </c>
      <c r="D6" s="544" t="s">
        <v>617</v>
      </c>
      <c r="E6" s="544" t="s">
        <v>616</v>
      </c>
      <c r="F6" s="544" t="s">
        <v>615</v>
      </c>
      <c r="G6" s="544" t="s">
        <v>614</v>
      </c>
      <c r="H6" s="604" t="s">
        <v>446</v>
      </c>
    </row>
    <row r="7" spans="1:8" ht="15.75" thickBot="1">
      <c r="A7" s="1398"/>
      <c r="B7" s="1401"/>
      <c r="C7" s="603">
        <v>1</v>
      </c>
      <c r="D7" s="602">
        <v>2</v>
      </c>
      <c r="E7" s="602">
        <v>3</v>
      </c>
      <c r="F7" s="602">
        <v>4</v>
      </c>
      <c r="G7" s="602">
        <v>5</v>
      </c>
      <c r="H7" s="601" t="s">
        <v>724</v>
      </c>
    </row>
    <row r="8" spans="1:8">
      <c r="A8" s="600">
        <v>1</v>
      </c>
      <c r="B8" s="599" t="s">
        <v>569</v>
      </c>
      <c r="C8" s="960">
        <v>375956</v>
      </c>
      <c r="D8" s="961">
        <v>157105</v>
      </c>
      <c r="E8" s="961">
        <v>1161300</v>
      </c>
      <c r="F8" s="961">
        <v>351199</v>
      </c>
      <c r="G8" s="961">
        <v>0</v>
      </c>
      <c r="H8" s="962">
        <f>C8+D8+E8+F8+G8</f>
        <v>2045560</v>
      </c>
    </row>
    <row r="9" spans="1:8" ht="34.5" customHeight="1" thickBot="1">
      <c r="A9" s="598">
        <v>2</v>
      </c>
      <c r="B9" s="597" t="s">
        <v>613</v>
      </c>
      <c r="C9" s="963">
        <v>693989</v>
      </c>
      <c r="D9" s="964">
        <v>2682</v>
      </c>
      <c r="E9" s="964">
        <v>18693</v>
      </c>
      <c r="F9" s="964">
        <v>199293</v>
      </c>
      <c r="G9" s="964">
        <v>0</v>
      </c>
      <c r="H9" s="965">
        <f>C9+D9+E9+F9+G9</f>
        <v>914657</v>
      </c>
    </row>
    <row r="10" spans="1:8" ht="15.75" thickBot="1">
      <c r="A10" s="312">
        <v>3</v>
      </c>
      <c r="B10" s="652" t="s">
        <v>446</v>
      </c>
      <c r="C10" s="966">
        <f>C8+C9</f>
        <v>1069945</v>
      </c>
      <c r="D10" s="967">
        <f t="shared" ref="D10:H10" si="0">D8+D9</f>
        <v>159787</v>
      </c>
      <c r="E10" s="967">
        <f t="shared" si="0"/>
        <v>1179993</v>
      </c>
      <c r="F10" s="967">
        <f t="shared" si="0"/>
        <v>550492</v>
      </c>
      <c r="G10" s="967">
        <f>G8+G9</f>
        <v>0</v>
      </c>
      <c r="H10" s="968">
        <f t="shared" si="0"/>
        <v>2960217</v>
      </c>
    </row>
  </sheetData>
  <mergeCells count="4">
    <mergeCell ref="A5:A7"/>
    <mergeCell ref="B5:B7"/>
    <mergeCell ref="C5:H5"/>
    <mergeCell ref="A2:H2"/>
  </mergeCells>
  <printOptions horizontalCentered="1"/>
  <pageMargins left="0.7" right="0.7" top="0.75" bottom="0.75" header="0.3" footer="0.3"/>
  <pageSetup paperSize="9" orientation="landscape" r:id="rId1"/>
  <headerFooter>
    <oddHeader>&amp;L&amp;"Tahoma,Bold"Банка/Штедилница__________________&amp;R&amp;"Tahoma,Bold"Образец КРПР</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pageSetUpPr fitToPage="1"/>
  </sheetPr>
  <dimension ref="A1:J12"/>
  <sheetViews>
    <sheetView zoomScaleNormal="100" workbookViewId="0">
      <selection activeCell="H26" sqref="H26"/>
    </sheetView>
  </sheetViews>
  <sheetFormatPr defaultRowHeight="15"/>
  <cols>
    <col min="1" max="1" width="9.140625" customWidth="1"/>
    <col min="2" max="2" width="31.85546875" customWidth="1"/>
    <col min="3" max="8" width="16.140625" customWidth="1"/>
    <col min="9" max="9" width="15.85546875" customWidth="1"/>
    <col min="10" max="10" width="17.5703125" customWidth="1"/>
  </cols>
  <sheetData>
    <row r="1" spans="1:10">
      <c r="A1" s="1286" t="s">
        <v>713</v>
      </c>
      <c r="B1" s="1286"/>
      <c r="C1" s="1286"/>
      <c r="D1" s="1286"/>
      <c r="E1" s="1286"/>
      <c r="F1" s="1286"/>
      <c r="G1" s="1286"/>
      <c r="H1" s="1286"/>
      <c r="I1" s="1286"/>
      <c r="J1" s="1286"/>
    </row>
    <row r="2" spans="1:10" ht="15.75" thickBot="1">
      <c r="A2" s="1"/>
      <c r="B2" s="1"/>
      <c r="C2" s="1"/>
      <c r="D2" s="1407"/>
      <c r="E2" s="1407"/>
      <c r="F2" s="1"/>
      <c r="G2" s="1"/>
      <c r="H2" s="1"/>
      <c r="I2" s="1"/>
      <c r="J2" s="132" t="s">
        <v>1</v>
      </c>
    </row>
    <row r="3" spans="1:10" ht="15.75" thickBot="1">
      <c r="A3" s="1361" t="s">
        <v>0</v>
      </c>
      <c r="B3" s="1361" t="s">
        <v>29</v>
      </c>
      <c r="C3" s="1408" t="s">
        <v>628</v>
      </c>
      <c r="D3" s="1409"/>
      <c r="E3" s="1409"/>
      <c r="F3" s="1409"/>
      <c r="G3" s="1409"/>
      <c r="H3" s="1409"/>
      <c r="I3" s="1409"/>
      <c r="J3" s="1410"/>
    </row>
    <row r="4" spans="1:10" ht="41.25" customHeight="1" thickBot="1">
      <c r="A4" s="1362"/>
      <c r="B4" s="1362"/>
      <c r="C4" s="1411" t="s">
        <v>627</v>
      </c>
      <c r="D4" s="1412"/>
      <c r="E4" s="1413" t="s">
        <v>626</v>
      </c>
      <c r="F4" s="1411"/>
      <c r="G4" s="1413" t="s">
        <v>625</v>
      </c>
      <c r="H4" s="1412"/>
      <c r="I4" s="1405" t="s">
        <v>446</v>
      </c>
      <c r="J4" s="1406"/>
    </row>
    <row r="5" spans="1:10" ht="29.25" thickBot="1">
      <c r="A5" s="1362"/>
      <c r="B5" s="1362"/>
      <c r="C5" s="498" t="s">
        <v>624</v>
      </c>
      <c r="D5" s="546" t="s">
        <v>623</v>
      </c>
      <c r="E5" s="496" t="s">
        <v>624</v>
      </c>
      <c r="F5" s="545" t="s">
        <v>623</v>
      </c>
      <c r="G5" s="496" t="s">
        <v>624</v>
      </c>
      <c r="H5" s="617" t="s">
        <v>623</v>
      </c>
      <c r="I5" s="496" t="s">
        <v>624</v>
      </c>
      <c r="J5" s="546" t="s">
        <v>623</v>
      </c>
    </row>
    <row r="6" spans="1:10" ht="15.75" thickBot="1">
      <c r="A6" s="1362"/>
      <c r="B6" s="1362"/>
      <c r="C6" s="616">
        <v>1</v>
      </c>
      <c r="D6" s="614">
        <v>2</v>
      </c>
      <c r="E6" s="613">
        <v>3</v>
      </c>
      <c r="F6" s="615">
        <v>4</v>
      </c>
      <c r="G6" s="613">
        <v>5</v>
      </c>
      <c r="H6" s="614">
        <v>6</v>
      </c>
      <c r="I6" s="613" t="s">
        <v>447</v>
      </c>
      <c r="J6" s="612" t="s">
        <v>448</v>
      </c>
    </row>
    <row r="7" spans="1:10">
      <c r="A7" s="611" t="s">
        <v>250</v>
      </c>
      <c r="B7" s="436" t="s">
        <v>622</v>
      </c>
      <c r="C7" s="1144"/>
      <c r="D7" s="1145"/>
      <c r="E7" s="1146"/>
      <c r="F7" s="1145"/>
      <c r="G7" s="1146"/>
      <c r="H7" s="1146"/>
      <c r="I7" s="1147">
        <f>C7+E7+G7</f>
        <v>0</v>
      </c>
      <c r="J7" s="1148">
        <f>D7+F7+H7</f>
        <v>0</v>
      </c>
    </row>
    <row r="8" spans="1:10">
      <c r="A8" s="610" t="s">
        <v>247</v>
      </c>
      <c r="B8" s="446" t="s">
        <v>621</v>
      </c>
      <c r="C8" s="1149"/>
      <c r="D8" s="1150"/>
      <c r="E8" s="1151"/>
      <c r="F8" s="1150"/>
      <c r="G8" s="1151"/>
      <c r="H8" s="1151"/>
      <c r="I8" s="1152">
        <f t="shared" ref="I8:I11" si="0">C8+E8+G8</f>
        <v>0</v>
      </c>
      <c r="J8" s="1153">
        <f t="shared" ref="J8:J11" si="1">D8+F8+H8</f>
        <v>0</v>
      </c>
    </row>
    <row r="9" spans="1:10">
      <c r="A9" s="610" t="s">
        <v>248</v>
      </c>
      <c r="B9" s="342" t="s">
        <v>620</v>
      </c>
      <c r="C9" s="1149"/>
      <c r="D9" s="1150"/>
      <c r="E9" s="1151"/>
      <c r="F9" s="1150"/>
      <c r="G9" s="1151">
        <v>1859</v>
      </c>
      <c r="H9" s="1151">
        <v>1859</v>
      </c>
      <c r="I9" s="1152">
        <f t="shared" si="0"/>
        <v>1859</v>
      </c>
      <c r="J9" s="1153">
        <f t="shared" si="1"/>
        <v>1859</v>
      </c>
    </row>
    <row r="10" spans="1:10">
      <c r="A10" s="610" t="s">
        <v>249</v>
      </c>
      <c r="B10" s="609" t="s">
        <v>619</v>
      </c>
      <c r="C10" s="1149">
        <v>558</v>
      </c>
      <c r="D10" s="1150">
        <v>224</v>
      </c>
      <c r="E10" s="1151"/>
      <c r="F10" s="1150"/>
      <c r="G10" s="1151"/>
      <c r="H10" s="1151"/>
      <c r="I10" s="1152">
        <f t="shared" si="0"/>
        <v>558</v>
      </c>
      <c r="J10" s="1153">
        <f t="shared" si="1"/>
        <v>224</v>
      </c>
    </row>
    <row r="11" spans="1:10" ht="15.75" thickBot="1">
      <c r="A11" s="608" t="s">
        <v>254</v>
      </c>
      <c r="B11" s="607" t="s">
        <v>618</v>
      </c>
      <c r="C11" s="1154"/>
      <c r="D11" s="1155"/>
      <c r="E11" s="1156">
        <v>1565</v>
      </c>
      <c r="F11" s="1155">
        <v>1406</v>
      </c>
      <c r="G11" s="1156"/>
      <c r="H11" s="1156"/>
      <c r="I11" s="1157">
        <f t="shared" si="0"/>
        <v>1565</v>
      </c>
      <c r="J11" s="1158">
        <f t="shared" si="1"/>
        <v>1406</v>
      </c>
    </row>
    <row r="12" spans="1:10" ht="15.75" thickBot="1">
      <c r="A12" s="606" t="s">
        <v>255</v>
      </c>
      <c r="B12" s="645" t="s">
        <v>446</v>
      </c>
      <c r="C12" s="1159">
        <f t="shared" ref="C12:J12" si="2">C7+C8+C9+C10+C11</f>
        <v>558</v>
      </c>
      <c r="D12" s="1159">
        <f t="shared" si="2"/>
        <v>224</v>
      </c>
      <c r="E12" s="1159">
        <f t="shared" si="2"/>
        <v>1565</v>
      </c>
      <c r="F12" s="1159">
        <f t="shared" si="2"/>
        <v>1406</v>
      </c>
      <c r="G12" s="1159">
        <f t="shared" si="2"/>
        <v>1859</v>
      </c>
      <c r="H12" s="1159">
        <f t="shared" si="2"/>
        <v>1859</v>
      </c>
      <c r="I12" s="1160">
        <f t="shared" si="2"/>
        <v>3982</v>
      </c>
      <c r="J12" s="1161">
        <f t="shared" si="2"/>
        <v>3489</v>
      </c>
    </row>
  </sheetData>
  <mergeCells count="9">
    <mergeCell ref="A1:J1"/>
    <mergeCell ref="I4:J4"/>
    <mergeCell ref="D2:E2"/>
    <mergeCell ref="A3:A6"/>
    <mergeCell ref="B3:B6"/>
    <mergeCell ref="C3:J3"/>
    <mergeCell ref="C4:D4"/>
    <mergeCell ref="E4:F4"/>
    <mergeCell ref="G4:H4"/>
  </mergeCells>
  <printOptions horizontalCentered="1"/>
  <pageMargins left="0.25" right="0.2" top="0.75" bottom="0.75" header="0.3" footer="0.3"/>
  <pageSetup paperSize="9" scale="83" orientation="landscape" r:id="rId1"/>
  <headerFooter>
    <oddHeader>&amp;L&amp;"Tahoma,Bold"Банка/Штедилница__________________&amp;R&amp;"Tahoma,Bold"Образец КРПС</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pageSetUpPr fitToPage="1"/>
  </sheetPr>
  <dimension ref="A2:M30"/>
  <sheetViews>
    <sheetView zoomScaleNormal="100" workbookViewId="0">
      <selection activeCell="L23" sqref="L23"/>
    </sheetView>
  </sheetViews>
  <sheetFormatPr defaultColWidth="9.140625" defaultRowHeight="14.25"/>
  <cols>
    <col min="1" max="1" width="13.42578125" style="1" customWidth="1"/>
    <col min="2" max="2" width="45.85546875" style="1" customWidth="1"/>
    <col min="3" max="3" width="8.140625" style="1" customWidth="1"/>
    <col min="4" max="4" width="8.42578125" style="1" customWidth="1"/>
    <col min="5" max="5" width="10.7109375" style="1" bestFit="1" customWidth="1"/>
    <col min="6" max="6" width="14.140625" style="1" bestFit="1" customWidth="1"/>
    <col min="7" max="8" width="6.7109375" style="1" bestFit="1" customWidth="1"/>
    <col min="9" max="9" width="15.5703125" style="1" bestFit="1" customWidth="1"/>
    <col min="10" max="10" width="17.7109375" style="1" bestFit="1" customWidth="1"/>
    <col min="11" max="11" width="15.5703125" style="1" bestFit="1" customWidth="1"/>
    <col min="12" max="12" width="8.28515625" style="1" bestFit="1" customWidth="1"/>
    <col min="13" max="13" width="15.28515625" style="1" bestFit="1" customWidth="1"/>
    <col min="14" max="16384" width="9.140625" style="1"/>
  </cols>
  <sheetData>
    <row r="2" spans="1:13">
      <c r="A2" s="1314" t="s">
        <v>784</v>
      </c>
      <c r="B2" s="1314"/>
      <c r="C2" s="1314"/>
      <c r="D2" s="1314"/>
      <c r="E2" s="1314"/>
      <c r="F2" s="1314"/>
      <c r="G2" s="1314"/>
      <c r="H2" s="1314"/>
      <c r="I2" s="1314"/>
      <c r="J2" s="1314"/>
      <c r="K2" s="1314"/>
      <c r="L2" s="1314"/>
      <c r="M2" s="1314"/>
    </row>
    <row r="4" spans="1:13" ht="15" thickBot="1">
      <c r="A4" s="130" t="s">
        <v>741</v>
      </c>
      <c r="L4" s="1" t="s">
        <v>1</v>
      </c>
    </row>
    <row r="5" spans="1:13" ht="15" customHeight="1" thickBot="1">
      <c r="A5" s="1361" t="s">
        <v>0</v>
      </c>
      <c r="B5" s="1440" t="s">
        <v>629</v>
      </c>
      <c r="C5" s="1443" t="s">
        <v>630</v>
      </c>
      <c r="D5" s="1443"/>
      <c r="E5" s="1443"/>
      <c r="F5" s="1443"/>
      <c r="G5" s="1443"/>
      <c r="H5" s="1443"/>
      <c r="I5" s="1443"/>
      <c r="J5" s="1443"/>
      <c r="K5" s="1443"/>
      <c r="L5" s="1443"/>
      <c r="M5" s="1438" t="s">
        <v>446</v>
      </c>
    </row>
    <row r="6" spans="1:13" ht="15" thickBot="1">
      <c r="A6" s="1362"/>
      <c r="B6" s="1441"/>
      <c r="C6" s="618">
        <v>0</v>
      </c>
      <c r="D6" s="619">
        <v>0.1</v>
      </c>
      <c r="E6" s="619">
        <v>0.2</v>
      </c>
      <c r="F6" s="619">
        <v>0.35</v>
      </c>
      <c r="G6" s="619">
        <v>0.5</v>
      </c>
      <c r="H6" s="619">
        <v>0.7</v>
      </c>
      <c r="I6" s="619">
        <v>0.75</v>
      </c>
      <c r="J6" s="620">
        <v>1</v>
      </c>
      <c r="K6" s="620">
        <v>1.5</v>
      </c>
      <c r="L6" s="714">
        <v>2.5</v>
      </c>
      <c r="M6" s="1439"/>
    </row>
    <row r="7" spans="1:13" ht="15" thickBot="1">
      <c r="A7" s="1363"/>
      <c r="B7" s="1442"/>
      <c r="C7" s="621">
        <v>1</v>
      </c>
      <c r="D7" s="621">
        <v>2</v>
      </c>
      <c r="E7" s="621">
        <v>3</v>
      </c>
      <c r="F7" s="621">
        <v>4</v>
      </c>
      <c r="G7" s="621">
        <v>5</v>
      </c>
      <c r="H7" s="621">
        <v>6</v>
      </c>
      <c r="I7" s="621">
        <v>7</v>
      </c>
      <c r="J7" s="621">
        <v>8</v>
      </c>
      <c r="K7" s="621">
        <v>9</v>
      </c>
      <c r="L7" s="715">
        <v>10</v>
      </c>
      <c r="M7" s="716">
        <v>11</v>
      </c>
    </row>
    <row r="8" spans="1:13" ht="28.5">
      <c r="A8" s="273">
        <v>1</v>
      </c>
      <c r="B8" s="622" t="s">
        <v>742</v>
      </c>
      <c r="C8" s="1162">
        <v>0</v>
      </c>
      <c r="D8" s="1163">
        <v>0</v>
      </c>
      <c r="E8" s="1163">
        <v>0</v>
      </c>
      <c r="F8" s="1163"/>
      <c r="G8" s="1163">
        <v>0</v>
      </c>
      <c r="H8" s="1163">
        <v>0</v>
      </c>
      <c r="I8" s="1163"/>
      <c r="J8" s="1163">
        <v>0</v>
      </c>
      <c r="K8" s="1163">
        <v>0</v>
      </c>
      <c r="L8" s="1164"/>
      <c r="M8" s="1165">
        <f>C8+D8+E8+F8+G8+H8+I8+J8+K8+L8</f>
        <v>0</v>
      </c>
    </row>
    <row r="9" spans="1:13" ht="28.5">
      <c r="A9" s="163">
        <v>2</v>
      </c>
      <c r="B9" s="623" t="s">
        <v>631</v>
      </c>
      <c r="C9" s="1166">
        <v>0</v>
      </c>
      <c r="D9" s="1167">
        <v>0</v>
      </c>
      <c r="E9" s="1167">
        <v>0</v>
      </c>
      <c r="F9" s="1167"/>
      <c r="G9" s="1167">
        <v>0</v>
      </c>
      <c r="H9" s="1167">
        <v>0</v>
      </c>
      <c r="I9" s="1167"/>
      <c r="J9" s="1167">
        <v>0</v>
      </c>
      <c r="K9" s="1167">
        <v>0</v>
      </c>
      <c r="L9" s="1168"/>
      <c r="M9" s="1169">
        <f t="shared" ref="M9:M18" si="0">C9+D9+E9+F9+G9+H9+I9+J9+K9+L9</f>
        <v>0</v>
      </c>
    </row>
    <row r="10" spans="1:13">
      <c r="A10" s="163">
        <v>3</v>
      </c>
      <c r="B10" s="623" t="s">
        <v>785</v>
      </c>
      <c r="C10" s="1166">
        <v>0</v>
      </c>
      <c r="D10" s="1167">
        <v>0</v>
      </c>
      <c r="E10" s="1167">
        <v>0</v>
      </c>
      <c r="F10" s="1167"/>
      <c r="G10" s="1167">
        <v>0</v>
      </c>
      <c r="H10" s="1167">
        <v>0</v>
      </c>
      <c r="I10" s="1167"/>
      <c r="J10" s="1167">
        <v>0</v>
      </c>
      <c r="K10" s="1167">
        <v>0</v>
      </c>
      <c r="L10" s="1168"/>
      <c r="M10" s="1169">
        <f t="shared" si="0"/>
        <v>0</v>
      </c>
    </row>
    <row r="11" spans="1:13" ht="28.5">
      <c r="A11" s="163">
        <v>4</v>
      </c>
      <c r="B11" s="623" t="s">
        <v>743</v>
      </c>
      <c r="C11" s="1166">
        <v>0</v>
      </c>
      <c r="D11" s="1167">
        <v>0</v>
      </c>
      <c r="E11" s="1167">
        <v>0</v>
      </c>
      <c r="F11" s="1167"/>
      <c r="G11" s="1167">
        <v>0</v>
      </c>
      <c r="H11" s="1167">
        <v>0</v>
      </c>
      <c r="I11" s="1167"/>
      <c r="J11" s="1167">
        <v>0</v>
      </c>
      <c r="K11" s="1167">
        <v>0</v>
      </c>
      <c r="L11" s="1168"/>
      <c r="M11" s="1169">
        <f t="shared" si="0"/>
        <v>0</v>
      </c>
    </row>
    <row r="12" spans="1:13">
      <c r="A12" s="163">
        <v>5</v>
      </c>
      <c r="B12" s="623" t="s">
        <v>744</v>
      </c>
      <c r="C12" s="1166">
        <v>0</v>
      </c>
      <c r="D12" s="1167">
        <v>0</v>
      </c>
      <c r="E12" s="1167">
        <v>5395.2</v>
      </c>
      <c r="F12" s="1167"/>
      <c r="G12" s="1167">
        <v>0</v>
      </c>
      <c r="H12" s="1167">
        <v>0</v>
      </c>
      <c r="I12" s="1167"/>
      <c r="J12" s="1167">
        <v>0</v>
      </c>
      <c r="K12" s="1167">
        <v>0</v>
      </c>
      <c r="L12" s="1168"/>
      <c r="M12" s="1169">
        <f t="shared" si="0"/>
        <v>5395.2</v>
      </c>
    </row>
    <row r="13" spans="1:13">
      <c r="A13" s="163">
        <v>6</v>
      </c>
      <c r="B13" s="623" t="s">
        <v>215</v>
      </c>
      <c r="C13" s="1166">
        <v>0</v>
      </c>
      <c r="D13" s="1167">
        <v>0</v>
      </c>
      <c r="E13" s="1167">
        <v>0</v>
      </c>
      <c r="F13" s="1167"/>
      <c r="G13" s="1167">
        <v>0</v>
      </c>
      <c r="H13" s="1167">
        <v>0</v>
      </c>
      <c r="I13" s="1167"/>
      <c r="J13" s="1167">
        <v>708481.1</v>
      </c>
      <c r="K13" s="1167">
        <v>0</v>
      </c>
      <c r="L13" s="1168"/>
      <c r="M13" s="1169">
        <f t="shared" si="0"/>
        <v>708481.1</v>
      </c>
    </row>
    <row r="14" spans="1:13">
      <c r="A14" s="163">
        <v>7</v>
      </c>
      <c r="B14" s="623" t="s">
        <v>217</v>
      </c>
      <c r="C14" s="1166">
        <v>0</v>
      </c>
      <c r="D14" s="1167">
        <v>0</v>
      </c>
      <c r="E14" s="1167">
        <v>0</v>
      </c>
      <c r="F14" s="1167"/>
      <c r="G14" s="1167">
        <v>0</v>
      </c>
      <c r="H14" s="1167">
        <v>0</v>
      </c>
      <c r="I14" s="1167">
        <v>187715.93</v>
      </c>
      <c r="J14" s="1167">
        <v>249133.8</v>
      </c>
      <c r="K14" s="1167">
        <v>369143.4</v>
      </c>
      <c r="L14" s="1168"/>
      <c r="M14" s="1169">
        <f t="shared" si="0"/>
        <v>805993.13</v>
      </c>
    </row>
    <row r="15" spans="1:13">
      <c r="A15" s="163">
        <v>8</v>
      </c>
      <c r="B15" s="623" t="s">
        <v>219</v>
      </c>
      <c r="C15" s="1166">
        <v>0</v>
      </c>
      <c r="D15" s="1167">
        <v>0</v>
      </c>
      <c r="E15" s="1167">
        <v>0</v>
      </c>
      <c r="F15" s="1167">
        <v>41960.1</v>
      </c>
      <c r="G15" s="1167">
        <v>0</v>
      </c>
      <c r="H15" s="1167">
        <v>0</v>
      </c>
      <c r="I15" s="1167"/>
      <c r="J15" s="1167">
        <v>10411</v>
      </c>
      <c r="K15" s="1167">
        <v>0</v>
      </c>
      <c r="L15" s="1168"/>
      <c r="M15" s="1169">
        <f t="shared" si="0"/>
        <v>52371.1</v>
      </c>
    </row>
    <row r="16" spans="1:13">
      <c r="A16" s="163">
        <v>9</v>
      </c>
      <c r="B16" s="623" t="s">
        <v>632</v>
      </c>
      <c r="C16" s="1166">
        <v>0</v>
      </c>
      <c r="D16" s="1167">
        <v>0</v>
      </c>
      <c r="E16" s="1167">
        <v>0</v>
      </c>
      <c r="F16" s="1167"/>
      <c r="G16" s="1167">
        <v>0</v>
      </c>
      <c r="H16" s="1167">
        <v>0</v>
      </c>
      <c r="I16" s="1167">
        <v>74474.25</v>
      </c>
      <c r="J16" s="1167">
        <v>11188</v>
      </c>
      <c r="K16" s="1167">
        <v>0</v>
      </c>
      <c r="L16" s="1168"/>
      <c r="M16" s="1169">
        <f t="shared" si="0"/>
        <v>85662.25</v>
      </c>
    </row>
    <row r="17" spans="1:13">
      <c r="A17" s="163">
        <v>10</v>
      </c>
      <c r="B17" s="623" t="s">
        <v>223</v>
      </c>
      <c r="C17" s="1166">
        <v>0</v>
      </c>
      <c r="D17" s="1167">
        <v>0</v>
      </c>
      <c r="E17" s="1167">
        <v>0</v>
      </c>
      <c r="F17" s="1167"/>
      <c r="G17" s="1167">
        <v>0</v>
      </c>
      <c r="H17" s="1167">
        <v>0</v>
      </c>
      <c r="I17" s="1167"/>
      <c r="J17" s="1167">
        <v>0</v>
      </c>
      <c r="K17" s="1167">
        <v>0</v>
      </c>
      <c r="L17" s="1168"/>
      <c r="M17" s="1169">
        <f t="shared" si="0"/>
        <v>0</v>
      </c>
    </row>
    <row r="18" spans="1:13" ht="15" thickBot="1">
      <c r="A18" s="164">
        <v>11</v>
      </c>
      <c r="B18" s="624" t="s">
        <v>225</v>
      </c>
      <c r="C18" s="1170">
        <v>0</v>
      </c>
      <c r="D18" s="1171">
        <v>0</v>
      </c>
      <c r="E18" s="1171">
        <v>0</v>
      </c>
      <c r="F18" s="1171"/>
      <c r="G18" s="1171">
        <v>0</v>
      </c>
      <c r="H18" s="1171">
        <v>0</v>
      </c>
      <c r="I18" s="1171"/>
      <c r="J18" s="1171">
        <v>88879</v>
      </c>
      <c r="K18" s="1171">
        <v>0</v>
      </c>
      <c r="L18" s="1172"/>
      <c r="M18" s="1173">
        <f t="shared" si="0"/>
        <v>88879</v>
      </c>
    </row>
    <row r="19" spans="1:13" ht="15" thickBot="1">
      <c r="A19" s="625">
        <v>12</v>
      </c>
      <c r="B19" s="653" t="s">
        <v>446</v>
      </c>
      <c r="C19" s="1174">
        <f>C8+C9+C10+C11+C12+C13+C14+C15+C16+C17+C18</f>
        <v>0</v>
      </c>
      <c r="D19" s="1174">
        <f t="shared" ref="D19:M19" si="1">D8+D9+D10+D11+D12+D13+D14+D15+D16+D17+D18</f>
        <v>0</v>
      </c>
      <c r="E19" s="1174">
        <f t="shared" si="1"/>
        <v>5395.2</v>
      </c>
      <c r="F19" s="1174">
        <f t="shared" si="1"/>
        <v>41960.1</v>
      </c>
      <c r="G19" s="1174">
        <f t="shared" si="1"/>
        <v>0</v>
      </c>
      <c r="H19" s="1174">
        <f t="shared" si="1"/>
        <v>0</v>
      </c>
      <c r="I19" s="1174">
        <f t="shared" si="1"/>
        <v>262190.18</v>
      </c>
      <c r="J19" s="1174">
        <f t="shared" si="1"/>
        <v>1068092.8999999999</v>
      </c>
      <c r="K19" s="1174">
        <f t="shared" si="1"/>
        <v>369143.4</v>
      </c>
      <c r="L19" s="1175">
        <f t="shared" si="1"/>
        <v>0</v>
      </c>
      <c r="M19" s="1176">
        <f t="shared" si="1"/>
        <v>1746781.78</v>
      </c>
    </row>
    <row r="21" spans="1:13" ht="15" thickBot="1">
      <c r="A21" s="130" t="s">
        <v>524</v>
      </c>
    </row>
    <row r="22" spans="1:13" ht="15.75" thickBot="1">
      <c r="A22" s="1361" t="s">
        <v>0</v>
      </c>
      <c r="B22" s="1396" t="s">
        <v>633</v>
      </c>
      <c r="C22" s="1416" t="s">
        <v>786</v>
      </c>
      <c r="D22" s="1417"/>
      <c r="E22" s="1418"/>
      <c r="F22" s="1418"/>
      <c r="G22" s="1418"/>
      <c r="H22" s="1419"/>
    </row>
    <row r="23" spans="1:13" ht="63" customHeight="1" thickBot="1">
      <c r="A23" s="1362"/>
      <c r="B23" s="1397"/>
      <c r="C23" s="1411" t="s">
        <v>634</v>
      </c>
      <c r="D23" s="1446"/>
      <c r="E23" s="1408" t="s">
        <v>29</v>
      </c>
      <c r="F23" s="1420"/>
      <c r="G23" s="1420"/>
      <c r="H23" s="1421"/>
      <c r="I23" s="1287"/>
      <c r="J23" s="1287"/>
      <c r="K23" s="1287"/>
    </row>
    <row r="24" spans="1:13" ht="15.75" thickBot="1">
      <c r="A24" s="1363"/>
      <c r="B24" s="1398"/>
      <c r="C24" s="1444">
        <v>1</v>
      </c>
      <c r="D24" s="1445"/>
      <c r="E24" s="1385">
        <v>2</v>
      </c>
      <c r="F24" s="1422"/>
      <c r="G24" s="1422"/>
      <c r="H24" s="1423"/>
      <c r="I24" s="1437"/>
      <c r="J24" s="1437"/>
      <c r="K24" s="1437"/>
    </row>
    <row r="25" spans="1:13" ht="15">
      <c r="A25" s="660">
        <v>1</v>
      </c>
      <c r="B25" s="665">
        <v>1</v>
      </c>
      <c r="C25" s="1433"/>
      <c r="D25" s="1434"/>
      <c r="E25" s="1424"/>
      <c r="F25" s="1425"/>
      <c r="G25" s="1425"/>
      <c r="H25" s="1426"/>
      <c r="I25" s="1437"/>
      <c r="J25" s="1437"/>
      <c r="K25" s="1437"/>
    </row>
    <row r="26" spans="1:13" ht="15">
      <c r="A26" s="125">
        <v>2</v>
      </c>
      <c r="B26" s="344">
        <v>2</v>
      </c>
      <c r="C26" s="1435"/>
      <c r="D26" s="1436"/>
      <c r="E26" s="1427"/>
      <c r="F26" s="1428"/>
      <c r="G26" s="1428"/>
      <c r="H26" s="1429"/>
      <c r="I26" s="1437"/>
      <c r="J26" s="1437"/>
      <c r="K26" s="1437"/>
    </row>
    <row r="27" spans="1:13" ht="15">
      <c r="A27" s="125">
        <v>3</v>
      </c>
      <c r="B27" s="344">
        <v>3</v>
      </c>
      <c r="C27" s="1435"/>
      <c r="D27" s="1436"/>
      <c r="E27" s="1427"/>
      <c r="F27" s="1428"/>
      <c r="G27" s="1428"/>
      <c r="H27" s="1429"/>
      <c r="I27" s="1437"/>
      <c r="J27" s="1437"/>
      <c r="K27" s="1437"/>
    </row>
    <row r="28" spans="1:13" ht="15">
      <c r="A28" s="125">
        <v>4</v>
      </c>
      <c r="B28" s="344">
        <v>4</v>
      </c>
      <c r="C28" s="1435"/>
      <c r="D28" s="1436"/>
      <c r="E28" s="1427"/>
      <c r="F28" s="1428"/>
      <c r="G28" s="1428"/>
      <c r="H28" s="1429"/>
      <c r="I28" s="1437"/>
      <c r="J28" s="1437"/>
      <c r="K28" s="1437"/>
    </row>
    <row r="29" spans="1:13" ht="15">
      <c r="A29" s="661">
        <v>5</v>
      </c>
      <c r="B29" s="663">
        <v>5</v>
      </c>
      <c r="C29" s="1435"/>
      <c r="D29" s="1436"/>
      <c r="E29" s="1427"/>
      <c r="F29" s="1428"/>
      <c r="G29" s="1428"/>
      <c r="H29" s="1429"/>
      <c r="I29" s="1437"/>
      <c r="J29" s="1437"/>
      <c r="K29" s="1437"/>
    </row>
    <row r="30" spans="1:13" ht="15.75" thickBot="1">
      <c r="A30" s="662">
        <v>6</v>
      </c>
      <c r="B30" s="664">
        <v>6</v>
      </c>
      <c r="C30" s="1414"/>
      <c r="D30" s="1415"/>
      <c r="E30" s="1430"/>
      <c r="F30" s="1431"/>
      <c r="G30" s="1431"/>
      <c r="H30" s="1432"/>
      <c r="I30" s="1437"/>
      <c r="J30" s="1437"/>
      <c r="K30" s="1437"/>
    </row>
  </sheetData>
  <mergeCells count="32">
    <mergeCell ref="A2:M2"/>
    <mergeCell ref="M5:M6"/>
    <mergeCell ref="I25:K25"/>
    <mergeCell ref="A5:A7"/>
    <mergeCell ref="B5:B7"/>
    <mergeCell ref="C5:L5"/>
    <mergeCell ref="A22:A24"/>
    <mergeCell ref="B22:B24"/>
    <mergeCell ref="I23:K23"/>
    <mergeCell ref="I24:K24"/>
    <mergeCell ref="C24:D24"/>
    <mergeCell ref="C23:D23"/>
    <mergeCell ref="I26:K26"/>
    <mergeCell ref="I27:K27"/>
    <mergeCell ref="I28:K28"/>
    <mergeCell ref="I29:K29"/>
    <mergeCell ref="I30:K30"/>
    <mergeCell ref="C30:D30"/>
    <mergeCell ref="C22:H22"/>
    <mergeCell ref="E23:H23"/>
    <mergeCell ref="E24:H24"/>
    <mergeCell ref="E25:H25"/>
    <mergeCell ref="E26:H26"/>
    <mergeCell ref="E27:H27"/>
    <mergeCell ref="E28:H28"/>
    <mergeCell ref="E29:H29"/>
    <mergeCell ref="E30:H30"/>
    <mergeCell ref="C25:D25"/>
    <mergeCell ref="C26:D26"/>
    <mergeCell ref="C27:D27"/>
    <mergeCell ref="C28:D28"/>
    <mergeCell ref="C29:D29"/>
  </mergeCells>
  <printOptions horizontalCentered="1"/>
  <pageMargins left="0.25" right="0.25" top="0.75" bottom="0.75" header="0.3" footer="0.3"/>
  <pageSetup paperSize="9" scale="94" orientation="landscape" r:id="rId1"/>
  <headerFooter>
    <oddHeader>&amp;L&amp;"Tahoma,Bold"Банка/Штедилница__________________&amp;R&amp;"Tahoma,Bold"Образец КРСППР</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50"/>
    <pageSetUpPr fitToPage="1"/>
  </sheetPr>
  <dimension ref="A1:C10"/>
  <sheetViews>
    <sheetView zoomScaleNormal="100" workbookViewId="0">
      <selection activeCell="E6" sqref="E6"/>
    </sheetView>
  </sheetViews>
  <sheetFormatPr defaultRowHeight="15"/>
  <cols>
    <col min="1" max="1" width="8.140625" customWidth="1"/>
    <col min="2" max="2" width="44" customWidth="1"/>
    <col min="3" max="3" width="82.7109375" customWidth="1"/>
  </cols>
  <sheetData>
    <row r="1" spans="1:3">
      <c r="A1" s="1284" t="s">
        <v>714</v>
      </c>
      <c r="B1" s="1284"/>
      <c r="C1" s="1284"/>
    </row>
    <row r="2" spans="1:3">
      <c r="A2" s="1284"/>
      <c r="B2" s="1284"/>
      <c r="C2" s="1284"/>
    </row>
    <row r="3" spans="1:3" ht="15.75" thickBot="1">
      <c r="A3" s="1"/>
      <c r="B3" s="1"/>
      <c r="C3" s="1"/>
    </row>
    <row r="4" spans="1:3" ht="29.25" thickBot="1">
      <c r="A4" s="564" t="s">
        <v>0</v>
      </c>
      <c r="B4" s="564" t="s">
        <v>635</v>
      </c>
      <c r="C4" s="564" t="s">
        <v>29</v>
      </c>
    </row>
    <row r="5" spans="1:3" ht="15.75" thickBot="1">
      <c r="A5" s="626">
        <v>1</v>
      </c>
      <c r="B5" s="626">
        <v>2</v>
      </c>
      <c r="C5" s="626">
        <v>3</v>
      </c>
    </row>
    <row r="6" spans="1:3" ht="328.5">
      <c r="A6" s="136">
        <v>1</v>
      </c>
      <c r="B6" s="627" t="s">
        <v>636</v>
      </c>
      <c r="C6" s="284" t="s">
        <v>854</v>
      </c>
    </row>
    <row r="7" spans="1:3" ht="285.75">
      <c r="A7" s="136">
        <v>2</v>
      </c>
      <c r="B7" s="284" t="s">
        <v>637</v>
      </c>
      <c r="C7" s="284" t="s">
        <v>855</v>
      </c>
    </row>
    <row r="8" spans="1:3" ht="186">
      <c r="A8" s="136">
        <v>3</v>
      </c>
      <c r="B8" s="284" t="s">
        <v>638</v>
      </c>
      <c r="C8" s="284" t="s">
        <v>856</v>
      </c>
    </row>
    <row r="9" spans="1:3">
      <c r="A9" s="136">
        <v>4</v>
      </c>
      <c r="B9" s="284" t="s">
        <v>639</v>
      </c>
      <c r="C9" s="286"/>
    </row>
    <row r="10" spans="1:3" ht="409.6" thickBot="1">
      <c r="A10" s="199">
        <v>5</v>
      </c>
      <c r="B10" s="837" t="s">
        <v>787</v>
      </c>
      <c r="C10" s="285" t="s">
        <v>857</v>
      </c>
    </row>
  </sheetData>
  <mergeCells count="1">
    <mergeCell ref="A1:C2"/>
  </mergeCells>
  <printOptions horizontalCentered="1"/>
  <pageMargins left="0.7" right="0.7" top="0.75" bottom="0.75" header="0.3" footer="0.3"/>
  <pageSetup paperSize="9" scale="97" orientation="landscape" r:id="rId1"/>
  <headerFooter>
    <oddHeader>&amp;L&amp;"Tahoma,Bold"Банка/Штедилница__________________&amp;R&amp;"Tahoma,Bold"Образец КРИКЗ</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50"/>
    <pageSetUpPr fitToPage="1"/>
  </sheetPr>
  <dimension ref="A1:F10"/>
  <sheetViews>
    <sheetView zoomScaleNormal="100" workbookViewId="0">
      <selection activeCell="D17" sqref="D17"/>
    </sheetView>
  </sheetViews>
  <sheetFormatPr defaultColWidth="9.140625" defaultRowHeight="14.25"/>
  <cols>
    <col min="1" max="1" width="8.5703125" style="1" customWidth="1"/>
    <col min="2" max="2" width="56.140625" style="1" customWidth="1"/>
    <col min="3" max="3" width="30.28515625" style="1" customWidth="1"/>
    <col min="4" max="4" width="31" style="1" customWidth="1"/>
    <col min="5" max="5" width="28.5703125" style="1" customWidth="1"/>
    <col min="6" max="6" width="29" style="1" customWidth="1"/>
    <col min="7" max="7" width="22.140625" style="1" customWidth="1"/>
    <col min="8" max="8" width="24.85546875" style="1" customWidth="1"/>
    <col min="9" max="16384" width="9.140625" style="1"/>
  </cols>
  <sheetData>
    <row r="1" spans="1:6">
      <c r="A1" s="1314" t="s">
        <v>788</v>
      </c>
      <c r="B1" s="1314"/>
      <c r="C1" s="1314"/>
      <c r="D1" s="1314"/>
      <c r="E1" s="1314"/>
      <c r="F1" s="1314"/>
    </row>
    <row r="2" spans="1:6">
      <c r="A2" s="130"/>
      <c r="D2" s="195"/>
    </row>
    <row r="3" spans="1:6" ht="15" thickBot="1">
      <c r="F3" s="132" t="s">
        <v>1</v>
      </c>
    </row>
    <row r="4" spans="1:6">
      <c r="A4" s="1361" t="s">
        <v>0</v>
      </c>
      <c r="B4" s="1447" t="s">
        <v>29</v>
      </c>
      <c r="C4" s="1450" t="s">
        <v>640</v>
      </c>
      <c r="D4" s="1452" t="s">
        <v>641</v>
      </c>
      <c r="E4" s="1453"/>
      <c r="F4" s="1454"/>
    </row>
    <row r="5" spans="1:6" ht="43.5" thickBot="1">
      <c r="A5" s="1362"/>
      <c r="B5" s="1448"/>
      <c r="C5" s="1451"/>
      <c r="D5" s="628" t="s">
        <v>642</v>
      </c>
      <c r="E5" s="629" t="s">
        <v>643</v>
      </c>
      <c r="F5" s="630" t="s">
        <v>446</v>
      </c>
    </row>
    <row r="6" spans="1:6" ht="15" thickBot="1">
      <c r="A6" s="1363"/>
      <c r="B6" s="1449"/>
      <c r="C6" s="631">
        <v>1</v>
      </c>
      <c r="D6" s="632">
        <v>2</v>
      </c>
      <c r="E6" s="633">
        <v>3</v>
      </c>
      <c r="F6" s="634" t="s">
        <v>725</v>
      </c>
    </row>
    <row r="7" spans="1:6">
      <c r="A7" s="635">
        <v>1</v>
      </c>
      <c r="B7" s="636" t="s">
        <v>644</v>
      </c>
      <c r="C7" s="969">
        <v>1746782</v>
      </c>
      <c r="D7" s="970">
        <v>17708</v>
      </c>
      <c r="E7" s="971"/>
      <c r="F7" s="972">
        <f>D7+E7</f>
        <v>17708</v>
      </c>
    </row>
    <row r="8" spans="1:6" ht="15" thickBot="1">
      <c r="A8" s="300">
        <v>2</v>
      </c>
      <c r="B8" s="637" t="s">
        <v>613</v>
      </c>
      <c r="C8" s="973"/>
      <c r="D8" s="974"/>
      <c r="E8" s="975"/>
      <c r="F8" s="976">
        <f>D8+E8</f>
        <v>0</v>
      </c>
    </row>
    <row r="9" spans="1:6" ht="15" thickBot="1">
      <c r="A9" s="638">
        <v>3</v>
      </c>
      <c r="B9" s="639" t="s">
        <v>446</v>
      </c>
      <c r="C9" s="977">
        <f>C7+C8</f>
        <v>1746782</v>
      </c>
      <c r="D9" s="978">
        <f>D7+D8</f>
        <v>17708</v>
      </c>
      <c r="E9" s="979">
        <f>E7+E8</f>
        <v>0</v>
      </c>
      <c r="F9" s="980">
        <f>F7+F8</f>
        <v>17708</v>
      </c>
    </row>
    <row r="10" spans="1:6" ht="15" thickBot="1">
      <c r="A10" s="640">
        <v>4</v>
      </c>
      <c r="B10" s="680" t="s">
        <v>528</v>
      </c>
      <c r="C10" s="981"/>
      <c r="D10" s="982"/>
      <c r="E10" s="983"/>
      <c r="F10" s="984"/>
    </row>
  </sheetData>
  <mergeCells count="5">
    <mergeCell ref="A4:A6"/>
    <mergeCell ref="B4:B6"/>
    <mergeCell ref="C4:C5"/>
    <mergeCell ref="D4:F4"/>
    <mergeCell ref="A1:F1"/>
  </mergeCells>
  <printOptions horizontalCentered="1"/>
  <pageMargins left="0.7" right="0.7" top="0.75" bottom="0.75" header="0.3" footer="0.3"/>
  <pageSetup paperSize="9" scale="71" orientation="landscape" r:id="rId1"/>
  <headerFooter>
    <oddHeader>&amp;L&amp;"Tahoma,Bold"Банка/Штедилница__________________&amp;R&amp;"Tahoma,Bold"Образец КРСПИ</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50"/>
    <pageSetUpPr fitToPage="1"/>
  </sheetPr>
  <dimension ref="A1:C9"/>
  <sheetViews>
    <sheetView topLeftCell="A3" zoomScaleNormal="100" workbookViewId="0">
      <selection activeCell="C5" sqref="C5:C9"/>
    </sheetView>
  </sheetViews>
  <sheetFormatPr defaultColWidth="9.140625" defaultRowHeight="14.25"/>
  <cols>
    <col min="1" max="1" width="8.7109375" style="1" customWidth="1"/>
    <col min="2" max="2" width="49.5703125" style="1" customWidth="1"/>
    <col min="3" max="3" width="59.140625" style="1" customWidth="1"/>
    <col min="4" max="16384" width="9.140625" style="1"/>
  </cols>
  <sheetData>
    <row r="1" spans="1:3">
      <c r="A1" s="1286" t="s">
        <v>789</v>
      </c>
      <c r="B1" s="1286"/>
      <c r="C1" s="1286"/>
    </row>
    <row r="2" spans="1:3" ht="15" thickBot="1"/>
    <row r="3" spans="1:3" ht="28.9" customHeight="1">
      <c r="A3" s="282" t="s">
        <v>0</v>
      </c>
      <c r="B3" s="282" t="s">
        <v>497</v>
      </c>
      <c r="C3" s="282" t="s">
        <v>29</v>
      </c>
    </row>
    <row r="4" spans="1:3" ht="15" thickBot="1">
      <c r="A4" s="283">
        <v>1</v>
      </c>
      <c r="B4" s="283">
        <v>2</v>
      </c>
      <c r="C4" s="283">
        <v>3</v>
      </c>
    </row>
    <row r="5" spans="1:3" ht="120.75" customHeight="1">
      <c r="A5" s="136">
        <v>1</v>
      </c>
      <c r="B5" s="284" t="s">
        <v>496</v>
      </c>
      <c r="C5" s="284" t="s">
        <v>833</v>
      </c>
    </row>
    <row r="6" spans="1:3" ht="102.75" customHeight="1">
      <c r="A6" s="136">
        <v>2</v>
      </c>
      <c r="B6" s="284" t="s">
        <v>351</v>
      </c>
      <c r="C6" s="284" t="s">
        <v>834</v>
      </c>
    </row>
    <row r="7" spans="1:3" ht="126.6" customHeight="1">
      <c r="A7" s="136">
        <v>3</v>
      </c>
      <c r="B7" s="284" t="s">
        <v>646</v>
      </c>
      <c r="C7" s="284" t="s">
        <v>874</v>
      </c>
    </row>
    <row r="8" spans="1:3" ht="25.9" customHeight="1">
      <c r="A8" s="136">
        <v>4</v>
      </c>
      <c r="B8" s="284" t="s">
        <v>352</v>
      </c>
      <c r="C8" s="284" t="s">
        <v>835</v>
      </c>
    </row>
    <row r="9" spans="1:3" ht="18.75" customHeight="1" thickBot="1">
      <c r="A9" s="199">
        <v>5</v>
      </c>
      <c r="B9" s="285" t="s">
        <v>353</v>
      </c>
      <c r="C9" s="866" t="s">
        <v>836</v>
      </c>
    </row>
  </sheetData>
  <mergeCells count="1">
    <mergeCell ref="A1:C1"/>
  </mergeCells>
  <printOptions horizontalCentered="1"/>
  <pageMargins left="0.70866141732283505" right="0.70866141732283505" top="0.74803149606299202" bottom="0.74803149606299202" header="0.31496062992126" footer="0.31496062992126"/>
  <pageSetup paperSize="9" orientation="landscape" r:id="rId1"/>
  <headerFooter>
    <oddHeader>&amp;L&amp;"Tahoma,Bold"Банка/Штедилница________________________________&amp;R&amp;"Tahoma,Bold"Образец РДДСК</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50"/>
    <pageSetUpPr fitToPage="1"/>
  </sheetPr>
  <dimension ref="A1:D9"/>
  <sheetViews>
    <sheetView zoomScaleNormal="100" workbookViewId="0">
      <selection activeCell="B15" sqref="B15"/>
    </sheetView>
  </sheetViews>
  <sheetFormatPr defaultColWidth="9.140625" defaultRowHeight="14.25"/>
  <cols>
    <col min="1" max="1" width="8.42578125" style="127" customWidth="1"/>
    <col min="2" max="2" width="78.85546875" style="127" customWidth="1"/>
    <col min="3" max="3" width="44.28515625" style="127" customWidth="1"/>
    <col min="4" max="4" width="16.85546875" style="127" customWidth="1"/>
    <col min="5" max="16384" width="9.140625" style="127"/>
  </cols>
  <sheetData>
    <row r="1" spans="1:4" s="126" customFormat="1">
      <c r="A1" s="1455"/>
      <c r="B1" s="1455"/>
      <c r="C1" s="1455"/>
      <c r="D1" s="1455"/>
    </row>
    <row r="2" spans="1:4" s="1" customFormat="1">
      <c r="A2" s="1286" t="s">
        <v>715</v>
      </c>
      <c r="B2" s="1286"/>
      <c r="C2" s="1286"/>
    </row>
    <row r="3" spans="1:4" s="1" customFormat="1">
      <c r="A3" s="129"/>
      <c r="B3" s="129"/>
      <c r="C3" s="129"/>
    </row>
    <row r="4" spans="1:4" ht="15" thickBot="1">
      <c r="A4" s="128"/>
      <c r="B4" s="128"/>
      <c r="C4" s="38" t="s">
        <v>1</v>
      </c>
    </row>
    <row r="5" spans="1:4" s="126" customFormat="1" ht="79.5" customHeight="1" thickBot="1">
      <c r="A5" s="271" t="s">
        <v>0</v>
      </c>
      <c r="B5" s="288" t="s">
        <v>3</v>
      </c>
      <c r="C5" s="288" t="s">
        <v>426</v>
      </c>
    </row>
    <row r="6" spans="1:4" ht="15.75" customHeight="1">
      <c r="A6" s="489">
        <v>1</v>
      </c>
      <c r="B6" s="489">
        <v>2</v>
      </c>
      <c r="C6" s="489">
        <v>3</v>
      </c>
    </row>
    <row r="7" spans="1:4" ht="28.5">
      <c r="A7" s="291">
        <v>1</v>
      </c>
      <c r="B7" s="838" t="s">
        <v>790</v>
      </c>
      <c r="C7" s="1177">
        <v>0</v>
      </c>
    </row>
    <row r="8" spans="1:4" ht="28.5">
      <c r="A8" s="291">
        <v>2</v>
      </c>
      <c r="B8" s="839" t="s">
        <v>791</v>
      </c>
      <c r="C8" s="1177">
        <v>0</v>
      </c>
    </row>
    <row r="9" spans="1:4" ht="29.25" thickBot="1">
      <c r="A9" s="292">
        <v>3</v>
      </c>
      <c r="B9" s="290" t="s">
        <v>745</v>
      </c>
      <c r="C9" s="1178">
        <v>0</v>
      </c>
    </row>
  </sheetData>
  <mergeCells count="2">
    <mergeCell ref="A1:D1"/>
    <mergeCell ref="A2:C2"/>
  </mergeCells>
  <printOptions horizontalCentered="1"/>
  <pageMargins left="0.17" right="0.17" top="0.75" bottom="0.75" header="0.3" footer="0.3"/>
  <pageSetup paperSize="9" scale="97" fitToHeight="2" orientation="landscape" r:id="rId1"/>
  <headerFooter alignWithMargins="0">
    <oddHeader>&amp;L&amp;"Tahoma,Bold"Банка/Штедилница________________________________&amp;R&amp;"Tahoma,Bold"Образец РДДСО</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B1:D17"/>
  <sheetViews>
    <sheetView zoomScaleNormal="100" workbookViewId="0">
      <selection activeCell="D11" sqref="D11"/>
    </sheetView>
  </sheetViews>
  <sheetFormatPr defaultColWidth="9.140625" defaultRowHeight="14.25"/>
  <cols>
    <col min="1" max="1" width="3.140625" style="1" customWidth="1"/>
    <col min="2" max="2" width="9.5703125" style="1" customWidth="1"/>
    <col min="3" max="3" width="40.85546875" style="1" customWidth="1"/>
    <col min="4" max="4" width="69.7109375" style="1" customWidth="1"/>
    <col min="5" max="5" width="19.140625" style="1" customWidth="1"/>
    <col min="6" max="16384" width="9.140625" style="1"/>
  </cols>
  <sheetData>
    <row r="1" spans="2:4">
      <c r="B1" s="1284" t="s">
        <v>696</v>
      </c>
      <c r="C1" s="1284"/>
      <c r="D1" s="1284"/>
    </row>
    <row r="2" spans="2:4" ht="13.5" customHeight="1">
      <c r="B2" s="187"/>
      <c r="C2" s="187"/>
      <c r="D2" s="187"/>
    </row>
    <row r="3" spans="2:4" ht="15" thickBot="1"/>
    <row r="4" spans="2:4" ht="30.6" customHeight="1" thickBot="1">
      <c r="B4" s="198" t="s">
        <v>302</v>
      </c>
      <c r="C4" s="358" t="s">
        <v>301</v>
      </c>
      <c r="D4" s="367" t="s">
        <v>29</v>
      </c>
    </row>
    <row r="5" spans="2:4" ht="15.6" customHeight="1" thickBot="1">
      <c r="B5" s="365">
        <v>1</v>
      </c>
      <c r="C5" s="366">
        <v>2</v>
      </c>
      <c r="D5" s="368">
        <v>3</v>
      </c>
    </row>
    <row r="6" spans="2:4" ht="15" thickBot="1">
      <c r="B6" s="197">
        <v>1</v>
      </c>
      <c r="C6" s="362" t="s">
        <v>291</v>
      </c>
      <c r="D6" s="338" t="s">
        <v>880</v>
      </c>
    </row>
    <row r="7" spans="2:4" ht="14.25" customHeight="1">
      <c r="B7" s="792">
        <v>2</v>
      </c>
      <c r="C7" s="793" t="s">
        <v>292</v>
      </c>
      <c r="D7" s="338" t="s">
        <v>892</v>
      </c>
    </row>
    <row r="8" spans="2:4" ht="14.25" customHeight="1">
      <c r="B8" s="792">
        <v>3</v>
      </c>
      <c r="C8" s="793" t="s">
        <v>294</v>
      </c>
      <c r="D8" s="1038">
        <v>4030996254241</v>
      </c>
    </row>
    <row r="9" spans="2:4" ht="14.25" customHeight="1">
      <c r="B9" s="792">
        <v>4</v>
      </c>
      <c r="C9" s="793" t="s">
        <v>293</v>
      </c>
      <c r="D9" s="623">
        <v>5111056</v>
      </c>
    </row>
    <row r="10" spans="2:4" ht="14.25" customHeight="1">
      <c r="B10" s="792">
        <v>5</v>
      </c>
      <c r="C10" s="793" t="s">
        <v>295</v>
      </c>
      <c r="D10" s="623" t="s">
        <v>726</v>
      </c>
    </row>
    <row r="11" spans="2:4" ht="14.25" customHeight="1">
      <c r="B11" s="792">
        <v>6</v>
      </c>
      <c r="C11" s="793" t="s">
        <v>273</v>
      </c>
      <c r="D11" s="623">
        <v>92</v>
      </c>
    </row>
    <row r="12" spans="2:4" ht="311.45" customHeight="1">
      <c r="B12" s="792">
        <v>7</v>
      </c>
      <c r="C12" s="793" t="s">
        <v>303</v>
      </c>
      <c r="D12" s="1044" t="s">
        <v>904</v>
      </c>
    </row>
    <row r="13" spans="2:4" ht="332.45" customHeight="1">
      <c r="B13" s="792">
        <v>8</v>
      </c>
      <c r="C13" s="793" t="s">
        <v>751</v>
      </c>
      <c r="D13" s="1044" t="s">
        <v>935</v>
      </c>
    </row>
    <row r="14" spans="2:4" ht="42.6" customHeight="1" thickBot="1">
      <c r="B14" s="794">
        <v>9</v>
      </c>
      <c r="C14" s="724" t="s">
        <v>693</v>
      </c>
      <c r="D14" s="624" t="s">
        <v>726</v>
      </c>
    </row>
    <row r="15" spans="2:4" ht="25.5" customHeight="1">
      <c r="B15" s="5"/>
      <c r="C15" s="5"/>
      <c r="D15" s="5"/>
    </row>
    <row r="16" spans="2:4" ht="35.25" customHeight="1">
      <c r="B16" s="1285" t="s">
        <v>752</v>
      </c>
      <c r="C16" s="1285"/>
      <c r="D16" s="1285"/>
    </row>
    <row r="17" spans="2:4">
      <c r="B17" s="5"/>
      <c r="C17" s="5"/>
      <c r="D17" s="5"/>
    </row>
  </sheetData>
  <mergeCells count="2">
    <mergeCell ref="B1:D1"/>
    <mergeCell ref="B16:D16"/>
  </mergeCells>
  <printOptions horizontalCentered="1"/>
  <pageMargins left="0.70866141732283505" right="0.70866141732283505" top="0.74803149606299202" bottom="0.74803149606299202" header="0.31496062992126" footer="0.31496062992126"/>
  <pageSetup paperSize="9" scale="94" orientation="landscape" r:id="rId1"/>
  <headerFooter>
    <oddHeader>&amp;L&amp;"Tahoma,Bold"Банка/Штедилница______________________&amp;R&amp;"Tahoma,Bold"Образец ОП1</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50"/>
    <pageSetUpPr fitToPage="1"/>
  </sheetPr>
  <dimension ref="A2:Q9"/>
  <sheetViews>
    <sheetView zoomScaleNormal="100" workbookViewId="0">
      <selection activeCell="C14" sqref="C14"/>
    </sheetView>
  </sheetViews>
  <sheetFormatPr defaultColWidth="9.140625" defaultRowHeight="14.25"/>
  <cols>
    <col min="1" max="1" width="7.85546875" style="1" customWidth="1"/>
    <col min="2" max="2" width="50.85546875" style="1" customWidth="1"/>
    <col min="3" max="3" width="62.85546875" style="1" customWidth="1"/>
    <col min="4" max="9" width="9.140625" style="1"/>
    <col min="10" max="12" width="9.140625" style="1" customWidth="1"/>
    <col min="13" max="13" width="0.28515625" style="1" customWidth="1"/>
    <col min="14" max="17" width="9.140625" style="1" hidden="1" customWidth="1"/>
    <col min="18" max="18" width="17.140625" style="1" customWidth="1"/>
    <col min="19" max="16384" width="9.140625" style="1"/>
  </cols>
  <sheetData>
    <row r="2" spans="1:3">
      <c r="A2" s="1286" t="s">
        <v>808</v>
      </c>
      <c r="B2" s="1286"/>
      <c r="C2" s="1286"/>
    </row>
    <row r="3" spans="1:3" ht="15" thickBot="1"/>
    <row r="4" spans="1:3" ht="28.5">
      <c r="A4" s="282" t="s">
        <v>0</v>
      </c>
      <c r="B4" s="282" t="s">
        <v>362</v>
      </c>
      <c r="C4" s="282" t="s">
        <v>29</v>
      </c>
    </row>
    <row r="5" spans="1:3" ht="15" thickBot="1">
      <c r="A5" s="283">
        <v>1</v>
      </c>
      <c r="B5" s="283">
        <v>2</v>
      </c>
      <c r="C5" s="283">
        <v>3</v>
      </c>
    </row>
    <row r="6" spans="1:3" ht="57">
      <c r="A6" s="136">
        <v>1</v>
      </c>
      <c r="B6" s="284" t="s">
        <v>361</v>
      </c>
      <c r="C6" s="284" t="s">
        <v>837</v>
      </c>
    </row>
    <row r="7" spans="1:3">
      <c r="A7" s="136">
        <v>2</v>
      </c>
      <c r="B7" s="284" t="s">
        <v>351</v>
      </c>
      <c r="C7" s="865" t="s">
        <v>836</v>
      </c>
    </row>
    <row r="8" spans="1:3" ht="18.75" customHeight="1">
      <c r="A8" s="136">
        <v>3</v>
      </c>
      <c r="B8" s="284" t="s">
        <v>363</v>
      </c>
      <c r="C8" s="865" t="s">
        <v>836</v>
      </c>
    </row>
    <row r="9" spans="1:3" ht="18.75" customHeight="1" thickBot="1">
      <c r="A9" s="199">
        <v>4</v>
      </c>
      <c r="B9" s="285" t="s">
        <v>353</v>
      </c>
      <c r="C9" s="866" t="s">
        <v>836</v>
      </c>
    </row>
  </sheetData>
  <mergeCells count="1">
    <mergeCell ref="A2:C2"/>
  </mergeCells>
  <printOptions horizontalCentered="1"/>
  <pageMargins left="0.70866141732283505" right="0.70866141732283505" top="0.74803149606299202" bottom="0.74803149606299202" header="0.31496062992126" footer="0.31496062992126"/>
  <pageSetup paperSize="9" orientation="landscape" r:id="rId1"/>
  <headerFooter>
    <oddHeader>&amp;L&amp;"Tahoma,Bold"Банка/Штедилница________________________________&amp;R&amp;"Tahoma,Bold"Образец ПРК</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B050"/>
    <pageSetUpPr fitToPage="1"/>
  </sheetPr>
  <dimension ref="A1:D15"/>
  <sheetViews>
    <sheetView zoomScaleNormal="100" workbookViewId="0">
      <selection activeCell="B19" sqref="B19"/>
    </sheetView>
  </sheetViews>
  <sheetFormatPr defaultRowHeight="15"/>
  <cols>
    <col min="1" max="1" width="9.7109375" customWidth="1"/>
    <col min="2" max="2" width="79.42578125" customWidth="1"/>
    <col min="3" max="3" width="23.5703125" customWidth="1"/>
  </cols>
  <sheetData>
    <row r="1" spans="1:4" s="127" customFormat="1" ht="14.25">
      <c r="A1" s="128"/>
      <c r="B1" s="128"/>
      <c r="C1" s="128"/>
      <c r="D1" s="128"/>
    </row>
    <row r="2" spans="1:4" s="1" customFormat="1" ht="14.25">
      <c r="A2" s="1286" t="s">
        <v>716</v>
      </c>
      <c r="B2" s="1286"/>
      <c r="C2" s="1286"/>
    </row>
    <row r="3" spans="1:4" s="1" customFormat="1" ht="14.25">
      <c r="A3" s="129"/>
      <c r="B3" s="129"/>
      <c r="C3" s="129"/>
    </row>
    <row r="4" spans="1:4" s="127" customFormat="1" thickBot="1">
      <c r="A4" s="128"/>
      <c r="B4" s="128"/>
      <c r="C4" s="38" t="s">
        <v>1</v>
      </c>
    </row>
    <row r="5" spans="1:4" s="126" customFormat="1" ht="57" customHeight="1" thickBot="1">
      <c r="A5" s="493" t="s">
        <v>0</v>
      </c>
      <c r="B5" s="494" t="s">
        <v>3</v>
      </c>
      <c r="C5" s="494" t="s">
        <v>4</v>
      </c>
    </row>
    <row r="6" spans="1:4" s="127" customFormat="1" ht="15.75" customHeight="1" thickBot="1">
      <c r="A6" s="495">
        <v>1</v>
      </c>
      <c r="B6" s="495">
        <v>2</v>
      </c>
      <c r="C6" s="495">
        <v>3</v>
      </c>
    </row>
    <row r="7" spans="1:4" s="127" customFormat="1" ht="14.25">
      <c r="A7" s="491">
        <v>1</v>
      </c>
      <c r="B7" s="492" t="s">
        <v>370</v>
      </c>
      <c r="C7" s="1179">
        <f>C8+C9+C10+C11</f>
        <v>0</v>
      </c>
    </row>
    <row r="8" spans="1:4" s="127" customFormat="1" ht="28.5">
      <c r="A8" s="291">
        <v>1.1000000000000001</v>
      </c>
      <c r="B8" s="318" t="s">
        <v>364</v>
      </c>
      <c r="C8" s="1177">
        <v>0</v>
      </c>
    </row>
    <row r="9" spans="1:4" s="127" customFormat="1" ht="28.5">
      <c r="A9" s="291">
        <v>1.2</v>
      </c>
      <c r="B9" s="318" t="s">
        <v>365</v>
      </c>
      <c r="C9" s="1177">
        <v>0</v>
      </c>
    </row>
    <row r="10" spans="1:4" s="127" customFormat="1" ht="28.5">
      <c r="A10" s="291">
        <v>1.3</v>
      </c>
      <c r="B10" s="318" t="s">
        <v>366</v>
      </c>
      <c r="C10" s="1177">
        <v>0</v>
      </c>
    </row>
    <row r="11" spans="1:4" s="127" customFormat="1" ht="28.5">
      <c r="A11" s="291">
        <v>1.4</v>
      </c>
      <c r="B11" s="318" t="s">
        <v>367</v>
      </c>
      <c r="C11" s="1177">
        <v>0</v>
      </c>
    </row>
    <row r="12" spans="1:4" s="127" customFormat="1" ht="28.5">
      <c r="A12" s="291">
        <v>2</v>
      </c>
      <c r="B12" s="289" t="s">
        <v>368</v>
      </c>
      <c r="C12" s="1177">
        <v>0</v>
      </c>
    </row>
    <row r="13" spans="1:4" s="127" customFormat="1" thickBot="1">
      <c r="A13" s="319">
        <v>3</v>
      </c>
      <c r="B13" s="320" t="s">
        <v>369</v>
      </c>
      <c r="C13" s="1180">
        <v>0</v>
      </c>
    </row>
    <row r="14" spans="1:4" s="127" customFormat="1" ht="36" customHeight="1" thickBot="1">
      <c r="A14" s="490">
        <v>4</v>
      </c>
      <c r="B14" s="840" t="s">
        <v>792</v>
      </c>
      <c r="C14" s="1181">
        <f>C7+C12+C13</f>
        <v>0</v>
      </c>
    </row>
    <row r="15" spans="1:4" s="127" customFormat="1" ht="14.25"/>
  </sheetData>
  <mergeCells count="1">
    <mergeCell ref="A2:C2"/>
  </mergeCells>
  <printOptions horizontalCentered="1"/>
  <pageMargins left="0" right="0" top="0.75" bottom="0.75" header="0.3" footer="0.3"/>
  <pageSetup paperSize="9" orientation="landscape" r:id="rId1"/>
  <headerFooter>
    <oddHeader>&amp;L&amp;"Tahoma,Bold"Банка/Штедилница________________________________&amp;R&amp;"Tahoma,Bold"Образец ПРИК</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B050"/>
    <pageSetUpPr fitToPage="1"/>
  </sheetPr>
  <dimension ref="A2:Q9"/>
  <sheetViews>
    <sheetView zoomScaleNormal="100" workbookViewId="0">
      <selection activeCell="F6" sqref="F6"/>
    </sheetView>
  </sheetViews>
  <sheetFormatPr defaultColWidth="9.140625" defaultRowHeight="14.25"/>
  <cols>
    <col min="1" max="1" width="8.140625" style="1" customWidth="1"/>
    <col min="2" max="2" width="49" style="1" customWidth="1"/>
    <col min="3" max="3" width="66.28515625" style="1" customWidth="1"/>
    <col min="4" max="12" width="9.140625" style="1"/>
    <col min="13" max="13" width="0.28515625" style="1" customWidth="1"/>
    <col min="14" max="17" width="9.140625" style="1" hidden="1" customWidth="1"/>
    <col min="18" max="18" width="17.140625" style="1" customWidth="1"/>
    <col min="19" max="16384" width="9.140625" style="1"/>
  </cols>
  <sheetData>
    <row r="2" spans="1:3">
      <c r="A2" s="1286" t="s">
        <v>793</v>
      </c>
      <c r="B2" s="1286"/>
      <c r="C2" s="1286"/>
    </row>
    <row r="3" spans="1:3" ht="15" thickBot="1"/>
    <row r="4" spans="1:3" ht="28.5">
      <c r="A4" s="282" t="s">
        <v>0</v>
      </c>
      <c r="B4" s="282" t="s">
        <v>372</v>
      </c>
      <c r="C4" s="282" t="s">
        <v>29</v>
      </c>
    </row>
    <row r="5" spans="1:3" ht="15" thickBot="1">
      <c r="A5" s="283">
        <v>1</v>
      </c>
      <c r="B5" s="283">
        <v>2</v>
      </c>
      <c r="C5" s="283">
        <v>3</v>
      </c>
    </row>
    <row r="6" spans="1:3" ht="199.5">
      <c r="A6" s="136">
        <v>1</v>
      </c>
      <c r="B6" s="284" t="s">
        <v>371</v>
      </c>
      <c r="C6" s="1105" t="s">
        <v>838</v>
      </c>
    </row>
    <row r="7" spans="1:3" ht="409.5">
      <c r="A7" s="136">
        <v>2</v>
      </c>
      <c r="B7" s="284" t="s">
        <v>351</v>
      </c>
      <c r="C7" s="1105" t="s">
        <v>931</v>
      </c>
    </row>
    <row r="8" spans="1:3" ht="148.5" customHeight="1">
      <c r="A8" s="136">
        <v>3</v>
      </c>
      <c r="B8" s="284" t="s">
        <v>363</v>
      </c>
      <c r="C8" s="1105" t="s">
        <v>932</v>
      </c>
    </row>
    <row r="9" spans="1:3" ht="135" customHeight="1" thickBot="1">
      <c r="A9" s="199">
        <v>4</v>
      </c>
      <c r="B9" s="285" t="s">
        <v>353</v>
      </c>
      <c r="C9" s="837" t="s">
        <v>839</v>
      </c>
    </row>
  </sheetData>
  <mergeCells count="1">
    <mergeCell ref="A2:C2"/>
  </mergeCells>
  <printOptions horizontalCentered="1"/>
  <pageMargins left="0.70866141732283505" right="0.70866141732283505" top="0.74803149606299202" bottom="0.74803149606299202" header="0.31496062992126" footer="0.31496062992126"/>
  <pageSetup paperSize="9" orientation="landscape" r:id="rId1"/>
  <headerFooter>
    <oddHeader>&amp;L&amp;"Tahoma,Bold"Банка/Штедилница________________________________&amp;R&amp;"Tahoma,Bold"Образец ОРК</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B050"/>
    <pageSetUpPr fitToPage="1"/>
  </sheetPr>
  <dimension ref="A1:M15"/>
  <sheetViews>
    <sheetView zoomScaleNormal="100" workbookViewId="0">
      <selection activeCell="N12" sqref="N12"/>
    </sheetView>
  </sheetViews>
  <sheetFormatPr defaultColWidth="9.140625" defaultRowHeight="14.25"/>
  <cols>
    <col min="1" max="1" width="9.140625" style="1"/>
    <col min="2" max="2" width="51.140625" style="1" customWidth="1"/>
    <col min="3" max="5" width="12.5703125" style="1" bestFit="1" customWidth="1"/>
    <col min="6" max="6" width="17.140625" style="1" customWidth="1"/>
    <col min="7" max="9" width="9.7109375" style="1" customWidth="1"/>
    <col min="10" max="10" width="17.7109375" style="1" customWidth="1"/>
    <col min="11" max="16384" width="9.140625" style="1"/>
  </cols>
  <sheetData>
    <row r="1" spans="1:13">
      <c r="A1" s="1287"/>
      <c r="B1" s="1287"/>
      <c r="C1" s="1287"/>
      <c r="D1" s="1287"/>
      <c r="E1" s="1287"/>
      <c r="F1" s="1287"/>
      <c r="G1" s="1287"/>
      <c r="H1" s="1287"/>
      <c r="I1" s="1287"/>
      <c r="J1" s="1287"/>
    </row>
    <row r="2" spans="1:13">
      <c r="A2" s="1456" t="s">
        <v>717</v>
      </c>
      <c r="B2" s="1456"/>
      <c r="C2" s="1456"/>
      <c r="D2" s="1456"/>
      <c r="E2" s="1456"/>
      <c r="F2" s="1456"/>
      <c r="G2" s="1456"/>
      <c r="H2" s="1456"/>
      <c r="I2" s="1456"/>
      <c r="J2" s="1456"/>
      <c r="K2" s="130"/>
      <c r="L2" s="130"/>
      <c r="M2" s="130"/>
    </row>
    <row r="3" spans="1:13">
      <c r="A3" s="131"/>
      <c r="B3" s="131"/>
      <c r="C3" s="131"/>
      <c r="D3" s="131"/>
      <c r="E3" s="131"/>
      <c r="F3" s="131"/>
      <c r="G3" s="131"/>
      <c r="H3" s="131"/>
      <c r="I3" s="131"/>
      <c r="J3" s="131"/>
      <c r="K3" s="130"/>
      <c r="L3" s="130"/>
      <c r="M3" s="130"/>
    </row>
    <row r="4" spans="1:13" ht="15" thickBot="1">
      <c r="A4" s="130"/>
      <c r="J4" s="132" t="s">
        <v>1</v>
      </c>
    </row>
    <row r="5" spans="1:13" ht="61.5" customHeight="1" thickBot="1">
      <c r="A5" s="1457"/>
      <c r="B5" s="1459" t="s">
        <v>3</v>
      </c>
      <c r="C5" s="1353" t="s">
        <v>261</v>
      </c>
      <c r="D5" s="1461"/>
      <c r="E5" s="1462"/>
      <c r="F5" s="1361" t="s">
        <v>262</v>
      </c>
      <c r="G5" s="1353" t="s">
        <v>263</v>
      </c>
      <c r="H5" s="1461"/>
      <c r="I5" s="1354"/>
      <c r="J5" s="1463" t="s">
        <v>264</v>
      </c>
    </row>
    <row r="6" spans="1:13" ht="72.75" customHeight="1" thickBot="1">
      <c r="A6" s="1458"/>
      <c r="B6" s="1460"/>
      <c r="C6" s="493" t="s">
        <v>434</v>
      </c>
      <c r="D6" s="493" t="s">
        <v>435</v>
      </c>
      <c r="E6" s="496" t="s">
        <v>436</v>
      </c>
      <c r="F6" s="1363"/>
      <c r="G6" s="493" t="s">
        <v>434</v>
      </c>
      <c r="H6" s="493" t="s">
        <v>498</v>
      </c>
      <c r="I6" s="493" t="s">
        <v>436</v>
      </c>
      <c r="J6" s="1464"/>
    </row>
    <row r="7" spans="1:13" ht="15" thickBot="1">
      <c r="A7" s="497">
        <v>1</v>
      </c>
      <c r="B7" s="498">
        <v>2</v>
      </c>
      <c r="C7" s="499">
        <v>3</v>
      </c>
      <c r="D7" s="499">
        <v>4</v>
      </c>
      <c r="E7" s="500">
        <v>5</v>
      </c>
      <c r="F7" s="499">
        <v>6</v>
      </c>
      <c r="G7" s="499">
        <v>7</v>
      </c>
      <c r="H7" s="500">
        <v>8</v>
      </c>
      <c r="I7" s="499">
        <v>9</v>
      </c>
      <c r="J7" s="501">
        <v>10</v>
      </c>
      <c r="K7" s="133"/>
      <c r="L7" s="133"/>
      <c r="M7" s="133"/>
    </row>
    <row r="8" spans="1:13" ht="15" thickBot="1">
      <c r="A8" s="1379" t="s">
        <v>437</v>
      </c>
      <c r="B8" s="1380"/>
      <c r="C8" s="1380"/>
      <c r="D8" s="1380"/>
      <c r="E8" s="1380"/>
      <c r="F8" s="1380"/>
      <c r="G8" s="1380"/>
      <c r="H8" s="1380"/>
      <c r="I8" s="1380"/>
      <c r="J8" s="1381"/>
    </row>
    <row r="9" spans="1:13" ht="28.5" customHeight="1" thickBot="1">
      <c r="A9" s="321" t="s">
        <v>5</v>
      </c>
      <c r="B9" s="443" t="s">
        <v>265</v>
      </c>
      <c r="C9" s="1182">
        <v>144697</v>
      </c>
      <c r="D9" s="1183">
        <v>197496</v>
      </c>
      <c r="E9" s="1184">
        <v>208682</v>
      </c>
      <c r="F9" s="1185">
        <v>183625</v>
      </c>
      <c r="G9" s="444"/>
      <c r="H9" s="789"/>
      <c r="I9" s="317"/>
      <c r="J9" s="134"/>
    </row>
    <row r="10" spans="1:13" s="130" customFormat="1" ht="15" customHeight="1" thickBot="1">
      <c r="A10" s="502" t="s">
        <v>9</v>
      </c>
      <c r="B10" s="1465" t="s">
        <v>17</v>
      </c>
      <c r="C10" s="1466"/>
      <c r="D10" s="1466"/>
      <c r="E10" s="1466"/>
      <c r="F10" s="1466"/>
      <c r="G10" s="1466"/>
      <c r="H10" s="1466"/>
      <c r="I10" s="1467"/>
      <c r="J10" s="1186">
        <v>27544</v>
      </c>
    </row>
    <row r="11" spans="1:13" ht="15" thickBot="1">
      <c r="A11" s="1469" t="s">
        <v>438</v>
      </c>
      <c r="B11" s="1470"/>
      <c r="C11" s="1470"/>
      <c r="D11" s="1470"/>
      <c r="E11" s="1470"/>
      <c r="F11" s="1470"/>
      <c r="G11" s="1470"/>
      <c r="H11" s="1470"/>
      <c r="I11" s="1470"/>
      <c r="J11" s="1471"/>
    </row>
    <row r="12" spans="1:13" ht="43.5" thickBot="1">
      <c r="A12" s="325" t="s">
        <v>15</v>
      </c>
      <c r="B12" s="440" t="s">
        <v>266</v>
      </c>
      <c r="C12" s="441"/>
      <c r="D12" s="442"/>
      <c r="E12" s="441"/>
      <c r="F12" s="442"/>
      <c r="G12" s="322">
        <v>0</v>
      </c>
      <c r="H12" s="322">
        <v>0</v>
      </c>
      <c r="I12" s="323">
        <v>0</v>
      </c>
      <c r="J12" s="324"/>
    </row>
    <row r="13" spans="1:13" s="130" customFormat="1" ht="15" thickBot="1">
      <c r="A13" s="501" t="s">
        <v>20</v>
      </c>
      <c r="B13" s="1472" t="s">
        <v>18</v>
      </c>
      <c r="C13" s="1473"/>
      <c r="D13" s="1473"/>
      <c r="E13" s="1473"/>
      <c r="F13" s="1473"/>
      <c r="G13" s="1473"/>
      <c r="H13" s="1473"/>
      <c r="I13" s="1473"/>
      <c r="J13" s="326">
        <f>(G12+H12+I12)/3</f>
        <v>0</v>
      </c>
    </row>
    <row r="14" spans="1:13">
      <c r="A14" s="137"/>
      <c r="B14" s="138"/>
      <c r="C14" s="138"/>
      <c r="D14" s="138"/>
      <c r="E14" s="138"/>
      <c r="F14" s="138"/>
      <c r="G14" s="138"/>
      <c r="H14" s="138"/>
      <c r="I14" s="138"/>
      <c r="J14" s="138"/>
      <c r="K14" s="139"/>
      <c r="L14" s="139"/>
    </row>
    <row r="15" spans="1:13">
      <c r="A15" s="1468" t="s">
        <v>731</v>
      </c>
      <c r="B15" s="1468"/>
      <c r="C15" s="140"/>
      <c r="D15" s="140"/>
      <c r="E15" s="140"/>
      <c r="F15" s="140"/>
      <c r="G15" s="140"/>
      <c r="H15" s="140"/>
      <c r="I15" s="140"/>
      <c r="J15" s="140"/>
      <c r="K15" s="140"/>
      <c r="L15" s="140"/>
      <c r="M15" s="140"/>
    </row>
  </sheetData>
  <mergeCells count="13">
    <mergeCell ref="B10:I10"/>
    <mergeCell ref="A15:B15"/>
    <mergeCell ref="A8:J8"/>
    <mergeCell ref="A11:J11"/>
    <mergeCell ref="B13:I13"/>
    <mergeCell ref="A1:J1"/>
    <mergeCell ref="A2:J2"/>
    <mergeCell ref="A5:A6"/>
    <mergeCell ref="B5:B6"/>
    <mergeCell ref="C5:E5"/>
    <mergeCell ref="F5:F6"/>
    <mergeCell ref="G5:I5"/>
    <mergeCell ref="J5:J6"/>
  </mergeCells>
  <printOptions horizontalCentered="1"/>
  <pageMargins left="0.7" right="0.7" top="0.75" bottom="0.75" header="0.3" footer="0.3"/>
  <pageSetup paperSize="9" scale="85" orientation="landscape" r:id="rId1"/>
  <headerFooter>
    <oddHeader>&amp;L&amp;"Tahoma,Bold"&amp;10Банка/Штедилница________________________&amp;R&amp;"Tahoma,Bold"&amp;10Образец ОРИК</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B050"/>
    <pageSetUpPr fitToPage="1"/>
  </sheetPr>
  <dimension ref="A1:C9"/>
  <sheetViews>
    <sheetView zoomScale="70" zoomScaleNormal="70" workbookViewId="0">
      <selection activeCell="F5" sqref="F5"/>
    </sheetView>
  </sheetViews>
  <sheetFormatPr defaultRowHeight="15"/>
  <cols>
    <col min="1" max="1" width="8.140625" customWidth="1"/>
    <col min="2" max="2" width="85.28515625" customWidth="1"/>
    <col min="3" max="3" width="109" customWidth="1"/>
  </cols>
  <sheetData>
    <row r="1" spans="1:3" ht="42" customHeight="1">
      <c r="A1" s="1284" t="s">
        <v>794</v>
      </c>
      <c r="B1" s="1284"/>
      <c r="C1" s="1284"/>
    </row>
    <row r="2" spans="1:3" ht="15.75" thickBot="1">
      <c r="A2" s="1"/>
      <c r="B2" s="1"/>
      <c r="C2" s="1"/>
    </row>
    <row r="3" spans="1:3" ht="28.5">
      <c r="A3" s="282" t="s">
        <v>0</v>
      </c>
      <c r="B3" s="282" t="s">
        <v>499</v>
      </c>
      <c r="C3" s="282" t="s">
        <v>29</v>
      </c>
    </row>
    <row r="4" spans="1:3" ht="15.75" thickBot="1">
      <c r="A4" s="283">
        <v>1</v>
      </c>
      <c r="B4" s="283">
        <v>2</v>
      </c>
      <c r="C4" s="283">
        <v>3</v>
      </c>
    </row>
    <row r="5" spans="1:3" ht="146.44999999999999" customHeight="1">
      <c r="A5" s="136">
        <v>1</v>
      </c>
      <c r="B5" s="177" t="s">
        <v>373</v>
      </c>
      <c r="C5" s="1105" t="s">
        <v>933</v>
      </c>
    </row>
    <row r="6" spans="1:3" ht="160.9" customHeight="1">
      <c r="A6" s="136">
        <v>2</v>
      </c>
      <c r="B6" s="177" t="s">
        <v>351</v>
      </c>
      <c r="C6" s="1105" t="s">
        <v>840</v>
      </c>
    </row>
    <row r="7" spans="1:3" ht="241.15" customHeight="1">
      <c r="A7" s="136">
        <v>3</v>
      </c>
      <c r="B7" s="887" t="s">
        <v>795</v>
      </c>
      <c r="C7" s="1105" t="s">
        <v>841</v>
      </c>
    </row>
    <row r="8" spans="1:3" ht="15.75" thickBot="1">
      <c r="A8" s="199">
        <v>4</v>
      </c>
      <c r="B8" s="285" t="s">
        <v>353</v>
      </c>
      <c r="C8" s="866" t="s">
        <v>836</v>
      </c>
    </row>
    <row r="9" spans="1:3">
      <c r="A9" s="1"/>
      <c r="B9" s="1"/>
      <c r="C9" s="1"/>
    </row>
  </sheetData>
  <mergeCells count="1">
    <mergeCell ref="A1:C1"/>
  </mergeCells>
  <printOptions horizontalCentered="1"/>
  <pageMargins left="0.70866141732283505" right="0.70866141732283505" top="0.74803149606299202" bottom="0.74803149606299202" header="0.31496062992126" footer="0.31496062992126"/>
  <pageSetup paperSize="9" fitToHeight="0" orientation="landscape" r:id="rId1"/>
  <headerFooter>
    <oddHeader>&amp;L&amp;"Tahoma,Bold"Банка/Штедилница________________________________&amp;R&amp;"Tahoma,Bold"Образец  КСК</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50"/>
  </sheetPr>
  <dimension ref="A1:D15"/>
  <sheetViews>
    <sheetView zoomScaleNormal="100" workbookViewId="0">
      <selection activeCell="D20" sqref="D20"/>
    </sheetView>
  </sheetViews>
  <sheetFormatPr defaultRowHeight="15"/>
  <cols>
    <col min="1" max="1" width="9.5703125" style="142" bestFit="1" customWidth="1"/>
    <col min="2" max="2" width="99.85546875" style="141" customWidth="1"/>
    <col min="3" max="3" width="15.28515625" style="141" customWidth="1"/>
    <col min="4" max="4" width="16.5703125" style="141" customWidth="1"/>
    <col min="5" max="256" width="9.140625" style="141"/>
    <col min="257" max="257" width="9.5703125" style="141" bestFit="1" customWidth="1"/>
    <col min="258" max="258" width="99.85546875" style="141" customWidth="1"/>
    <col min="259" max="259" width="9.42578125" style="141" customWidth="1"/>
    <col min="260" max="260" width="16.5703125" style="141" customWidth="1"/>
    <col min="261" max="512" width="9.140625" style="141"/>
    <col min="513" max="513" width="9.5703125" style="141" bestFit="1" customWidth="1"/>
    <col min="514" max="514" width="99.85546875" style="141" customWidth="1"/>
    <col min="515" max="515" width="9.42578125" style="141" customWidth="1"/>
    <col min="516" max="516" width="16.5703125" style="141" customWidth="1"/>
    <col min="517" max="768" width="9.140625" style="141"/>
    <col min="769" max="769" width="9.5703125" style="141" bestFit="1" customWidth="1"/>
    <col min="770" max="770" width="99.85546875" style="141" customWidth="1"/>
    <col min="771" max="771" width="9.42578125" style="141" customWidth="1"/>
    <col min="772" max="772" width="16.5703125" style="141" customWidth="1"/>
    <col min="773" max="1024" width="9.140625" style="141"/>
    <col min="1025" max="1025" width="9.5703125" style="141" bestFit="1" customWidth="1"/>
    <col min="1026" max="1026" width="99.85546875" style="141" customWidth="1"/>
    <col min="1027" max="1027" width="9.42578125" style="141" customWidth="1"/>
    <col min="1028" max="1028" width="16.5703125" style="141" customWidth="1"/>
    <col min="1029" max="1280" width="9.140625" style="141"/>
    <col min="1281" max="1281" width="9.5703125" style="141" bestFit="1" customWidth="1"/>
    <col min="1282" max="1282" width="99.85546875" style="141" customWidth="1"/>
    <col min="1283" max="1283" width="9.42578125" style="141" customWidth="1"/>
    <col min="1284" max="1284" width="16.5703125" style="141" customWidth="1"/>
    <col min="1285" max="1536" width="9.140625" style="141"/>
    <col min="1537" max="1537" width="9.5703125" style="141" bestFit="1" customWidth="1"/>
    <col min="1538" max="1538" width="99.85546875" style="141" customWidth="1"/>
    <col min="1539" max="1539" width="9.42578125" style="141" customWidth="1"/>
    <col min="1540" max="1540" width="16.5703125" style="141" customWidth="1"/>
    <col min="1541" max="1792" width="9.140625" style="141"/>
    <col min="1793" max="1793" width="9.5703125" style="141" bestFit="1" customWidth="1"/>
    <col min="1794" max="1794" width="99.85546875" style="141" customWidth="1"/>
    <col min="1795" max="1795" width="9.42578125" style="141" customWidth="1"/>
    <col min="1796" max="1796" width="16.5703125" style="141" customWidth="1"/>
    <col min="1797" max="2048" width="9.140625" style="141"/>
    <col min="2049" max="2049" width="9.5703125" style="141" bestFit="1" customWidth="1"/>
    <col min="2050" max="2050" width="99.85546875" style="141" customWidth="1"/>
    <col min="2051" max="2051" width="9.42578125" style="141" customWidth="1"/>
    <col min="2052" max="2052" width="16.5703125" style="141" customWidth="1"/>
    <col min="2053" max="2304" width="9.140625" style="141"/>
    <col min="2305" max="2305" width="9.5703125" style="141" bestFit="1" customWidth="1"/>
    <col min="2306" max="2306" width="99.85546875" style="141" customWidth="1"/>
    <col min="2307" max="2307" width="9.42578125" style="141" customWidth="1"/>
    <col min="2308" max="2308" width="16.5703125" style="141" customWidth="1"/>
    <col min="2309" max="2560" width="9.140625" style="141"/>
    <col min="2561" max="2561" width="9.5703125" style="141" bestFit="1" customWidth="1"/>
    <col min="2562" max="2562" width="99.85546875" style="141" customWidth="1"/>
    <col min="2563" max="2563" width="9.42578125" style="141" customWidth="1"/>
    <col min="2564" max="2564" width="16.5703125" style="141" customWidth="1"/>
    <col min="2565" max="2816" width="9.140625" style="141"/>
    <col min="2817" max="2817" width="9.5703125" style="141" bestFit="1" customWidth="1"/>
    <col min="2818" max="2818" width="99.85546875" style="141" customWidth="1"/>
    <col min="2819" max="2819" width="9.42578125" style="141" customWidth="1"/>
    <col min="2820" max="2820" width="16.5703125" style="141" customWidth="1"/>
    <col min="2821" max="3072" width="9.140625" style="141"/>
    <col min="3073" max="3073" width="9.5703125" style="141" bestFit="1" customWidth="1"/>
    <col min="3074" max="3074" width="99.85546875" style="141" customWidth="1"/>
    <col min="3075" max="3075" width="9.42578125" style="141" customWidth="1"/>
    <col min="3076" max="3076" width="16.5703125" style="141" customWidth="1"/>
    <col min="3077" max="3328" width="9.140625" style="141"/>
    <col min="3329" max="3329" width="9.5703125" style="141" bestFit="1" customWidth="1"/>
    <col min="3330" max="3330" width="99.85546875" style="141" customWidth="1"/>
    <col min="3331" max="3331" width="9.42578125" style="141" customWidth="1"/>
    <col min="3332" max="3332" width="16.5703125" style="141" customWidth="1"/>
    <col min="3333" max="3584" width="9.140625" style="141"/>
    <col min="3585" max="3585" width="9.5703125" style="141" bestFit="1" customWidth="1"/>
    <col min="3586" max="3586" width="99.85546875" style="141" customWidth="1"/>
    <col min="3587" max="3587" width="9.42578125" style="141" customWidth="1"/>
    <col min="3588" max="3588" width="16.5703125" style="141" customWidth="1"/>
    <col min="3589" max="3840" width="9.140625" style="141"/>
    <col min="3841" max="3841" width="9.5703125" style="141" bestFit="1" customWidth="1"/>
    <col min="3842" max="3842" width="99.85546875" style="141" customWidth="1"/>
    <col min="3843" max="3843" width="9.42578125" style="141" customWidth="1"/>
    <col min="3844" max="3844" width="16.5703125" style="141" customWidth="1"/>
    <col min="3845" max="4096" width="9.140625" style="141"/>
    <col min="4097" max="4097" width="9.5703125" style="141" bestFit="1" customWidth="1"/>
    <col min="4098" max="4098" width="99.85546875" style="141" customWidth="1"/>
    <col min="4099" max="4099" width="9.42578125" style="141" customWidth="1"/>
    <col min="4100" max="4100" width="16.5703125" style="141" customWidth="1"/>
    <col min="4101" max="4352" width="9.140625" style="141"/>
    <col min="4353" max="4353" width="9.5703125" style="141" bestFit="1" customWidth="1"/>
    <col min="4354" max="4354" width="99.85546875" style="141" customWidth="1"/>
    <col min="4355" max="4355" width="9.42578125" style="141" customWidth="1"/>
    <col min="4356" max="4356" width="16.5703125" style="141" customWidth="1"/>
    <col min="4357" max="4608" width="9.140625" style="141"/>
    <col min="4609" max="4609" width="9.5703125" style="141" bestFit="1" customWidth="1"/>
    <col min="4610" max="4610" width="99.85546875" style="141" customWidth="1"/>
    <col min="4611" max="4611" width="9.42578125" style="141" customWidth="1"/>
    <col min="4612" max="4612" width="16.5703125" style="141" customWidth="1"/>
    <col min="4613" max="4864" width="9.140625" style="141"/>
    <col min="4865" max="4865" width="9.5703125" style="141" bestFit="1" customWidth="1"/>
    <col min="4866" max="4866" width="99.85546875" style="141" customWidth="1"/>
    <col min="4867" max="4867" width="9.42578125" style="141" customWidth="1"/>
    <col min="4868" max="4868" width="16.5703125" style="141" customWidth="1"/>
    <col min="4869" max="5120" width="9.140625" style="141"/>
    <col min="5121" max="5121" width="9.5703125" style="141" bestFit="1" customWidth="1"/>
    <col min="5122" max="5122" width="99.85546875" style="141" customWidth="1"/>
    <col min="5123" max="5123" width="9.42578125" style="141" customWidth="1"/>
    <col min="5124" max="5124" width="16.5703125" style="141" customWidth="1"/>
    <col min="5125" max="5376" width="9.140625" style="141"/>
    <col min="5377" max="5377" width="9.5703125" style="141" bestFit="1" customWidth="1"/>
    <col min="5378" max="5378" width="99.85546875" style="141" customWidth="1"/>
    <col min="5379" max="5379" width="9.42578125" style="141" customWidth="1"/>
    <col min="5380" max="5380" width="16.5703125" style="141" customWidth="1"/>
    <col min="5381" max="5632" width="9.140625" style="141"/>
    <col min="5633" max="5633" width="9.5703125" style="141" bestFit="1" customWidth="1"/>
    <col min="5634" max="5634" width="99.85546875" style="141" customWidth="1"/>
    <col min="5635" max="5635" width="9.42578125" style="141" customWidth="1"/>
    <col min="5636" max="5636" width="16.5703125" style="141" customWidth="1"/>
    <col min="5637" max="5888" width="9.140625" style="141"/>
    <col min="5889" max="5889" width="9.5703125" style="141" bestFit="1" customWidth="1"/>
    <col min="5890" max="5890" width="99.85546875" style="141" customWidth="1"/>
    <col min="5891" max="5891" width="9.42578125" style="141" customWidth="1"/>
    <col min="5892" max="5892" width="16.5703125" style="141" customWidth="1"/>
    <col min="5893" max="6144" width="9.140625" style="141"/>
    <col min="6145" max="6145" width="9.5703125" style="141" bestFit="1" customWidth="1"/>
    <col min="6146" max="6146" width="99.85546875" style="141" customWidth="1"/>
    <col min="6147" max="6147" width="9.42578125" style="141" customWidth="1"/>
    <col min="6148" max="6148" width="16.5703125" style="141" customWidth="1"/>
    <col min="6149" max="6400" width="9.140625" style="141"/>
    <col min="6401" max="6401" width="9.5703125" style="141" bestFit="1" customWidth="1"/>
    <col min="6402" max="6402" width="99.85546875" style="141" customWidth="1"/>
    <col min="6403" max="6403" width="9.42578125" style="141" customWidth="1"/>
    <col min="6404" max="6404" width="16.5703125" style="141" customWidth="1"/>
    <col min="6405" max="6656" width="9.140625" style="141"/>
    <col min="6657" max="6657" width="9.5703125" style="141" bestFit="1" customWidth="1"/>
    <col min="6658" max="6658" width="99.85546875" style="141" customWidth="1"/>
    <col min="6659" max="6659" width="9.42578125" style="141" customWidth="1"/>
    <col min="6660" max="6660" width="16.5703125" style="141" customWidth="1"/>
    <col min="6661" max="6912" width="9.140625" style="141"/>
    <col min="6913" max="6913" width="9.5703125" style="141" bestFit="1" customWidth="1"/>
    <col min="6914" max="6914" width="99.85546875" style="141" customWidth="1"/>
    <col min="6915" max="6915" width="9.42578125" style="141" customWidth="1"/>
    <col min="6916" max="6916" width="16.5703125" style="141" customWidth="1"/>
    <col min="6917" max="7168" width="9.140625" style="141"/>
    <col min="7169" max="7169" width="9.5703125" style="141" bestFit="1" customWidth="1"/>
    <col min="7170" max="7170" width="99.85546875" style="141" customWidth="1"/>
    <col min="7171" max="7171" width="9.42578125" style="141" customWidth="1"/>
    <col min="7172" max="7172" width="16.5703125" style="141" customWidth="1"/>
    <col min="7173" max="7424" width="9.140625" style="141"/>
    <col min="7425" max="7425" width="9.5703125" style="141" bestFit="1" customWidth="1"/>
    <col min="7426" max="7426" width="99.85546875" style="141" customWidth="1"/>
    <col min="7427" max="7427" width="9.42578125" style="141" customWidth="1"/>
    <col min="7428" max="7428" width="16.5703125" style="141" customWidth="1"/>
    <col min="7429" max="7680" width="9.140625" style="141"/>
    <col min="7681" max="7681" width="9.5703125" style="141" bestFit="1" customWidth="1"/>
    <col min="7682" max="7682" width="99.85546875" style="141" customWidth="1"/>
    <col min="7683" max="7683" width="9.42578125" style="141" customWidth="1"/>
    <col min="7684" max="7684" width="16.5703125" style="141" customWidth="1"/>
    <col min="7685" max="7936" width="9.140625" style="141"/>
    <col min="7937" max="7937" width="9.5703125" style="141" bestFit="1" customWidth="1"/>
    <col min="7938" max="7938" width="99.85546875" style="141" customWidth="1"/>
    <col min="7939" max="7939" width="9.42578125" style="141" customWidth="1"/>
    <col min="7940" max="7940" width="16.5703125" style="141" customWidth="1"/>
    <col min="7941" max="8192" width="9.140625" style="141"/>
    <col min="8193" max="8193" width="9.5703125" style="141" bestFit="1" customWidth="1"/>
    <col min="8194" max="8194" width="99.85546875" style="141" customWidth="1"/>
    <col min="8195" max="8195" width="9.42578125" style="141" customWidth="1"/>
    <col min="8196" max="8196" width="16.5703125" style="141" customWidth="1"/>
    <col min="8197" max="8448" width="9.140625" style="141"/>
    <col min="8449" max="8449" width="9.5703125" style="141" bestFit="1" customWidth="1"/>
    <col min="8450" max="8450" width="99.85546875" style="141" customWidth="1"/>
    <col min="8451" max="8451" width="9.42578125" style="141" customWidth="1"/>
    <col min="8452" max="8452" width="16.5703125" style="141" customWidth="1"/>
    <col min="8453" max="8704" width="9.140625" style="141"/>
    <col min="8705" max="8705" width="9.5703125" style="141" bestFit="1" customWidth="1"/>
    <col min="8706" max="8706" width="99.85546875" style="141" customWidth="1"/>
    <col min="8707" max="8707" width="9.42578125" style="141" customWidth="1"/>
    <col min="8708" max="8708" width="16.5703125" style="141" customWidth="1"/>
    <col min="8709" max="8960" width="9.140625" style="141"/>
    <col min="8961" max="8961" width="9.5703125" style="141" bestFit="1" customWidth="1"/>
    <col min="8962" max="8962" width="99.85546875" style="141" customWidth="1"/>
    <col min="8963" max="8963" width="9.42578125" style="141" customWidth="1"/>
    <col min="8964" max="8964" width="16.5703125" style="141" customWidth="1"/>
    <col min="8965" max="9216" width="9.140625" style="141"/>
    <col min="9217" max="9217" width="9.5703125" style="141" bestFit="1" customWidth="1"/>
    <col min="9218" max="9218" width="99.85546875" style="141" customWidth="1"/>
    <col min="9219" max="9219" width="9.42578125" style="141" customWidth="1"/>
    <col min="9220" max="9220" width="16.5703125" style="141" customWidth="1"/>
    <col min="9221" max="9472" width="9.140625" style="141"/>
    <col min="9473" max="9473" width="9.5703125" style="141" bestFit="1" customWidth="1"/>
    <col min="9474" max="9474" width="99.85546875" style="141" customWidth="1"/>
    <col min="9475" max="9475" width="9.42578125" style="141" customWidth="1"/>
    <col min="9476" max="9476" width="16.5703125" style="141" customWidth="1"/>
    <col min="9477" max="9728" width="9.140625" style="141"/>
    <col min="9729" max="9729" width="9.5703125" style="141" bestFit="1" customWidth="1"/>
    <col min="9730" max="9730" width="99.85546875" style="141" customWidth="1"/>
    <col min="9731" max="9731" width="9.42578125" style="141" customWidth="1"/>
    <col min="9732" max="9732" width="16.5703125" style="141" customWidth="1"/>
    <col min="9733" max="9984" width="9.140625" style="141"/>
    <col min="9985" max="9985" width="9.5703125" style="141" bestFit="1" customWidth="1"/>
    <col min="9986" max="9986" width="99.85546875" style="141" customWidth="1"/>
    <col min="9987" max="9987" width="9.42578125" style="141" customWidth="1"/>
    <col min="9988" max="9988" width="16.5703125" style="141" customWidth="1"/>
    <col min="9989" max="10240" width="9.140625" style="141"/>
    <col min="10241" max="10241" width="9.5703125" style="141" bestFit="1" customWidth="1"/>
    <col min="10242" max="10242" width="99.85546875" style="141" customWidth="1"/>
    <col min="10243" max="10243" width="9.42578125" style="141" customWidth="1"/>
    <col min="10244" max="10244" width="16.5703125" style="141" customWidth="1"/>
    <col min="10245" max="10496" width="9.140625" style="141"/>
    <col min="10497" max="10497" width="9.5703125" style="141" bestFit="1" customWidth="1"/>
    <col min="10498" max="10498" width="99.85546875" style="141" customWidth="1"/>
    <col min="10499" max="10499" width="9.42578125" style="141" customWidth="1"/>
    <col min="10500" max="10500" width="16.5703125" style="141" customWidth="1"/>
    <col min="10501" max="10752" width="9.140625" style="141"/>
    <col min="10753" max="10753" width="9.5703125" style="141" bestFit="1" customWidth="1"/>
    <col min="10754" max="10754" width="99.85546875" style="141" customWidth="1"/>
    <col min="10755" max="10755" width="9.42578125" style="141" customWidth="1"/>
    <col min="10756" max="10756" width="16.5703125" style="141" customWidth="1"/>
    <col min="10757" max="11008" width="9.140625" style="141"/>
    <col min="11009" max="11009" width="9.5703125" style="141" bestFit="1" customWidth="1"/>
    <col min="11010" max="11010" width="99.85546875" style="141" customWidth="1"/>
    <col min="11011" max="11011" width="9.42578125" style="141" customWidth="1"/>
    <col min="11012" max="11012" width="16.5703125" style="141" customWidth="1"/>
    <col min="11013" max="11264" width="9.140625" style="141"/>
    <col min="11265" max="11265" width="9.5703125" style="141" bestFit="1" customWidth="1"/>
    <col min="11266" max="11266" width="99.85546875" style="141" customWidth="1"/>
    <col min="11267" max="11267" width="9.42578125" style="141" customWidth="1"/>
    <col min="11268" max="11268" width="16.5703125" style="141" customWidth="1"/>
    <col min="11269" max="11520" width="9.140625" style="141"/>
    <col min="11521" max="11521" width="9.5703125" style="141" bestFit="1" customWidth="1"/>
    <col min="11522" max="11522" width="99.85546875" style="141" customWidth="1"/>
    <col min="11523" max="11523" width="9.42578125" style="141" customWidth="1"/>
    <col min="11524" max="11524" width="16.5703125" style="141" customWidth="1"/>
    <col min="11525" max="11776" width="9.140625" style="141"/>
    <col min="11777" max="11777" width="9.5703125" style="141" bestFit="1" customWidth="1"/>
    <col min="11778" max="11778" width="99.85546875" style="141" customWidth="1"/>
    <col min="11779" max="11779" width="9.42578125" style="141" customWidth="1"/>
    <col min="11780" max="11780" width="16.5703125" style="141" customWidth="1"/>
    <col min="11781" max="12032" width="9.140625" style="141"/>
    <col min="12033" max="12033" width="9.5703125" style="141" bestFit="1" customWidth="1"/>
    <col min="12034" max="12034" width="99.85546875" style="141" customWidth="1"/>
    <col min="12035" max="12035" width="9.42578125" style="141" customWidth="1"/>
    <col min="12036" max="12036" width="16.5703125" style="141" customWidth="1"/>
    <col min="12037" max="12288" width="9.140625" style="141"/>
    <col min="12289" max="12289" width="9.5703125" style="141" bestFit="1" customWidth="1"/>
    <col min="12290" max="12290" width="99.85546875" style="141" customWidth="1"/>
    <col min="12291" max="12291" width="9.42578125" style="141" customWidth="1"/>
    <col min="12292" max="12292" width="16.5703125" style="141" customWidth="1"/>
    <col min="12293" max="12544" width="9.140625" style="141"/>
    <col min="12545" max="12545" width="9.5703125" style="141" bestFit="1" customWidth="1"/>
    <col min="12546" max="12546" width="99.85546875" style="141" customWidth="1"/>
    <col min="12547" max="12547" width="9.42578125" style="141" customWidth="1"/>
    <col min="12548" max="12548" width="16.5703125" style="141" customWidth="1"/>
    <col min="12549" max="12800" width="9.140625" style="141"/>
    <col min="12801" max="12801" width="9.5703125" style="141" bestFit="1" customWidth="1"/>
    <col min="12802" max="12802" width="99.85546875" style="141" customWidth="1"/>
    <col min="12803" max="12803" width="9.42578125" style="141" customWidth="1"/>
    <col min="12804" max="12804" width="16.5703125" style="141" customWidth="1"/>
    <col min="12805" max="13056" width="9.140625" style="141"/>
    <col min="13057" max="13057" width="9.5703125" style="141" bestFit="1" customWidth="1"/>
    <col min="13058" max="13058" width="99.85546875" style="141" customWidth="1"/>
    <col min="13059" max="13059" width="9.42578125" style="141" customWidth="1"/>
    <col min="13060" max="13060" width="16.5703125" style="141" customWidth="1"/>
    <col min="13061" max="13312" width="9.140625" style="141"/>
    <col min="13313" max="13313" width="9.5703125" style="141" bestFit="1" customWidth="1"/>
    <col min="13314" max="13314" width="99.85546875" style="141" customWidth="1"/>
    <col min="13315" max="13315" width="9.42578125" style="141" customWidth="1"/>
    <col min="13316" max="13316" width="16.5703125" style="141" customWidth="1"/>
    <col min="13317" max="13568" width="9.140625" style="141"/>
    <col min="13569" max="13569" width="9.5703125" style="141" bestFit="1" customWidth="1"/>
    <col min="13570" max="13570" width="99.85546875" style="141" customWidth="1"/>
    <col min="13571" max="13571" width="9.42578125" style="141" customWidth="1"/>
    <col min="13572" max="13572" width="16.5703125" style="141" customWidth="1"/>
    <col min="13573" max="13824" width="9.140625" style="141"/>
    <col min="13825" max="13825" width="9.5703125" style="141" bestFit="1" customWidth="1"/>
    <col min="13826" max="13826" width="99.85546875" style="141" customWidth="1"/>
    <col min="13827" max="13827" width="9.42578125" style="141" customWidth="1"/>
    <col min="13828" max="13828" width="16.5703125" style="141" customWidth="1"/>
    <col min="13829" max="14080" width="9.140625" style="141"/>
    <col min="14081" max="14081" width="9.5703125" style="141" bestFit="1" customWidth="1"/>
    <col min="14082" max="14082" width="99.85546875" style="141" customWidth="1"/>
    <col min="14083" max="14083" width="9.42578125" style="141" customWidth="1"/>
    <col min="14084" max="14084" width="16.5703125" style="141" customWidth="1"/>
    <col min="14085" max="14336" width="9.140625" style="141"/>
    <col min="14337" max="14337" width="9.5703125" style="141" bestFit="1" customWidth="1"/>
    <col min="14338" max="14338" width="99.85546875" style="141" customWidth="1"/>
    <col min="14339" max="14339" width="9.42578125" style="141" customWidth="1"/>
    <col min="14340" max="14340" width="16.5703125" style="141" customWidth="1"/>
    <col min="14341" max="14592" width="9.140625" style="141"/>
    <col min="14593" max="14593" width="9.5703125" style="141" bestFit="1" customWidth="1"/>
    <col min="14594" max="14594" width="99.85546875" style="141" customWidth="1"/>
    <col min="14595" max="14595" width="9.42578125" style="141" customWidth="1"/>
    <col min="14596" max="14596" width="16.5703125" style="141" customWidth="1"/>
    <col min="14597" max="14848" width="9.140625" style="141"/>
    <col min="14849" max="14849" width="9.5703125" style="141" bestFit="1" customWidth="1"/>
    <col min="14850" max="14850" width="99.85546875" style="141" customWidth="1"/>
    <col min="14851" max="14851" width="9.42578125" style="141" customWidth="1"/>
    <col min="14852" max="14852" width="16.5703125" style="141" customWidth="1"/>
    <col min="14853" max="15104" width="9.140625" style="141"/>
    <col min="15105" max="15105" width="9.5703125" style="141" bestFit="1" customWidth="1"/>
    <col min="15106" max="15106" width="99.85546875" style="141" customWidth="1"/>
    <col min="15107" max="15107" width="9.42578125" style="141" customWidth="1"/>
    <col min="15108" max="15108" width="16.5703125" style="141" customWidth="1"/>
    <col min="15109" max="15360" width="9.140625" style="141"/>
    <col min="15361" max="15361" width="9.5703125" style="141" bestFit="1" customWidth="1"/>
    <col min="15362" max="15362" width="99.85546875" style="141" customWidth="1"/>
    <col min="15363" max="15363" width="9.42578125" style="141" customWidth="1"/>
    <col min="15364" max="15364" width="16.5703125" style="141" customWidth="1"/>
    <col min="15365" max="15616" width="9.140625" style="141"/>
    <col min="15617" max="15617" width="9.5703125" style="141" bestFit="1" customWidth="1"/>
    <col min="15618" max="15618" width="99.85546875" style="141" customWidth="1"/>
    <col min="15619" max="15619" width="9.42578125" style="141" customWidth="1"/>
    <col min="15620" max="15620" width="16.5703125" style="141" customWidth="1"/>
    <col min="15621" max="15872" width="9.140625" style="141"/>
    <col min="15873" max="15873" width="9.5703125" style="141" bestFit="1" customWidth="1"/>
    <col min="15874" max="15874" width="99.85546875" style="141" customWidth="1"/>
    <col min="15875" max="15875" width="9.42578125" style="141" customWidth="1"/>
    <col min="15876" max="15876" width="16.5703125" style="141" customWidth="1"/>
    <col min="15877" max="16128" width="9.140625" style="141"/>
    <col min="16129" max="16129" width="9.5703125" style="141" bestFit="1" customWidth="1"/>
    <col min="16130" max="16130" width="99.85546875" style="141" customWidth="1"/>
    <col min="16131" max="16131" width="9.42578125" style="141" customWidth="1"/>
    <col min="16132" max="16132" width="16.5703125" style="141" customWidth="1"/>
    <col min="16133" max="16384" width="9.140625" style="141"/>
  </cols>
  <sheetData>
    <row r="1" spans="1:4">
      <c r="A1" s="1474"/>
      <c r="B1" s="1474"/>
      <c r="C1" s="1474"/>
      <c r="D1" s="1474"/>
    </row>
    <row r="2" spans="1:4">
      <c r="A2" s="1475" t="s">
        <v>718</v>
      </c>
      <c r="B2" s="1475"/>
      <c r="C2" s="1475"/>
      <c r="D2" s="1475"/>
    </row>
    <row r="3" spans="1:4">
      <c r="A3" s="1475" t="s">
        <v>858</v>
      </c>
      <c r="B3" s="1475"/>
      <c r="C3" s="1475"/>
      <c r="D3" s="1475"/>
    </row>
    <row r="4" spans="1:4">
      <c r="B4" s="142"/>
      <c r="C4" s="142"/>
      <c r="D4" s="142"/>
    </row>
    <row r="5" spans="1:4" ht="15.75" thickBot="1">
      <c r="D5" s="143" t="s">
        <v>1</v>
      </c>
    </row>
    <row r="6" spans="1:4" s="147" customFormat="1" ht="15.75" thickBot="1">
      <c r="A6" s="144"/>
      <c r="B6" s="145" t="s">
        <v>259</v>
      </c>
      <c r="C6" s="145" t="s">
        <v>260</v>
      </c>
      <c r="D6" s="146" t="s">
        <v>4</v>
      </c>
    </row>
    <row r="7" spans="1:4" s="147" customFormat="1" ht="12.75" customHeight="1" thickBot="1">
      <c r="A7" s="155"/>
      <c r="B7" s="161">
        <v>1</v>
      </c>
      <c r="C7" s="161">
        <v>2</v>
      </c>
      <c r="D7" s="162">
        <v>3</v>
      </c>
    </row>
    <row r="8" spans="1:4" s="147" customFormat="1">
      <c r="A8" s="159" t="s">
        <v>267</v>
      </c>
      <c r="B8" s="160" t="s">
        <v>859</v>
      </c>
      <c r="C8" s="875" t="s">
        <v>865</v>
      </c>
      <c r="D8" s="1187">
        <v>-36</v>
      </c>
    </row>
    <row r="9" spans="1:4" s="147" customFormat="1">
      <c r="A9" s="148" t="s">
        <v>268</v>
      </c>
      <c r="B9" s="160" t="s">
        <v>860</v>
      </c>
      <c r="C9" s="876" t="s">
        <v>866</v>
      </c>
      <c r="D9" s="1188">
        <v>3450</v>
      </c>
    </row>
    <row r="10" spans="1:4" s="147" customFormat="1">
      <c r="A10" s="159" t="s">
        <v>664</v>
      </c>
      <c r="B10" s="160" t="s">
        <v>862</v>
      </c>
      <c r="C10" s="876" t="s">
        <v>867</v>
      </c>
      <c r="D10" s="1188">
        <v>20368</v>
      </c>
    </row>
    <row r="11" spans="1:4" s="147" customFormat="1">
      <c r="A11" s="148" t="s">
        <v>861</v>
      </c>
      <c r="B11" s="160" t="s">
        <v>863</v>
      </c>
      <c r="C11" s="876" t="s">
        <v>868</v>
      </c>
      <c r="D11" s="1188">
        <v>17317</v>
      </c>
    </row>
    <row r="12" spans="1:4" s="147" customFormat="1" ht="30">
      <c r="A12" s="149">
        <v>2</v>
      </c>
      <c r="B12" s="150" t="s">
        <v>864</v>
      </c>
      <c r="C12" s="151"/>
      <c r="D12" s="1189">
        <v>41099</v>
      </c>
    </row>
    <row r="13" spans="1:4" s="147" customFormat="1" ht="15.75" thickBot="1">
      <c r="A13" s="152">
        <v>3</v>
      </c>
      <c r="B13" s="153" t="s">
        <v>269</v>
      </c>
      <c r="C13" s="154"/>
      <c r="D13" s="1190">
        <v>629119</v>
      </c>
    </row>
    <row r="14" spans="1:4" s="147" customFormat="1" ht="20.25" customHeight="1" thickBot="1">
      <c r="A14" s="155">
        <v>4</v>
      </c>
      <c r="B14" s="156" t="s">
        <v>270</v>
      </c>
      <c r="C14" s="157"/>
      <c r="D14" s="874">
        <f>D12/D13</f>
        <v>6.5327863250036963E-2</v>
      </c>
    </row>
    <row r="15" spans="1:4">
      <c r="B15" s="158"/>
    </row>
  </sheetData>
  <mergeCells count="3">
    <mergeCell ref="A1:D1"/>
    <mergeCell ref="A2:D2"/>
    <mergeCell ref="A3:D3"/>
  </mergeCells>
  <phoneticPr fontId="62" type="noConversion"/>
  <printOptions horizontalCentered="1"/>
  <pageMargins left="0.28000000000000003" right="0.31" top="1.1499999999999999" bottom="0.98425196850393704" header="0.31496062992126" footer="0.31496062992126"/>
  <pageSetup paperSize="9" orientation="landscape" r:id="rId1"/>
  <headerFooter alignWithMargins="0">
    <oddHeader>&amp;L&amp;"Tahoma,Bold"Банка/Штедилница__________________&amp;R&amp;"Tahoma,Bold"Образец ВПВО</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B050"/>
    <pageSetUpPr fitToPage="1"/>
  </sheetPr>
  <dimension ref="A2:C31"/>
  <sheetViews>
    <sheetView zoomScaleNormal="100" zoomScalePageLayoutView="110" workbookViewId="0">
      <selection activeCell="D15" sqref="D15"/>
    </sheetView>
  </sheetViews>
  <sheetFormatPr defaultColWidth="9.140625" defaultRowHeight="15"/>
  <cols>
    <col min="1" max="1" width="10" customWidth="1"/>
    <col min="2" max="2" width="72" customWidth="1"/>
    <col min="3" max="3" width="68.5703125" customWidth="1"/>
  </cols>
  <sheetData>
    <row r="2" spans="1:3">
      <c r="A2" s="1286" t="s">
        <v>796</v>
      </c>
      <c r="B2" s="1286"/>
      <c r="C2" s="1286"/>
    </row>
    <row r="3" spans="1:3">
      <c r="A3" s="169"/>
    </row>
    <row r="4" spans="1:3" ht="15.75" thickBot="1">
      <c r="A4" s="130" t="s">
        <v>504</v>
      </c>
      <c r="B4" s="1"/>
      <c r="C4" s="234"/>
    </row>
    <row r="5" spans="1:3" ht="29.25" thickBot="1">
      <c r="A5" s="235" t="s">
        <v>0</v>
      </c>
      <c r="B5" s="236" t="s">
        <v>386</v>
      </c>
      <c r="C5" s="237" t="s">
        <v>29</v>
      </c>
    </row>
    <row r="6" spans="1:3" ht="15.75" thickBot="1">
      <c r="A6" s="327">
        <v>1</v>
      </c>
      <c r="B6" s="328">
        <v>2</v>
      </c>
      <c r="C6" s="329">
        <v>3</v>
      </c>
    </row>
    <row r="7" spans="1:3">
      <c r="A7" s="232">
        <v>1</v>
      </c>
      <c r="B7" s="332" t="s">
        <v>384</v>
      </c>
      <c r="C7" s="175" t="s">
        <v>836</v>
      </c>
    </row>
    <row r="8" spans="1:3">
      <c r="A8" s="212">
        <v>2</v>
      </c>
      <c r="B8" s="334" t="s">
        <v>506</v>
      </c>
      <c r="C8" s="176" t="s">
        <v>836</v>
      </c>
    </row>
    <row r="9" spans="1:3">
      <c r="A9" s="212">
        <v>3</v>
      </c>
      <c r="B9" s="339" t="s">
        <v>351</v>
      </c>
      <c r="C9" s="176" t="s">
        <v>836</v>
      </c>
    </row>
    <row r="10" spans="1:3">
      <c r="A10" s="212">
        <v>4</v>
      </c>
      <c r="B10" s="841" t="s">
        <v>797</v>
      </c>
      <c r="C10" s="176" t="s">
        <v>836</v>
      </c>
    </row>
    <row r="11" spans="1:3" ht="15.75" thickBot="1">
      <c r="A11" s="213">
        <v>5</v>
      </c>
      <c r="B11" s="340" t="s">
        <v>353</v>
      </c>
      <c r="C11" s="336" t="s">
        <v>836</v>
      </c>
    </row>
    <row r="12" spans="1:3">
      <c r="A12" s="169"/>
    </row>
    <row r="13" spans="1:3" ht="15.75" thickBot="1">
      <c r="A13" s="130" t="s">
        <v>503</v>
      </c>
      <c r="B13" s="1"/>
      <c r="C13" s="234"/>
    </row>
    <row r="14" spans="1:3" ht="29.25" thickBot="1">
      <c r="A14" s="235" t="s">
        <v>0</v>
      </c>
      <c r="B14" s="236" t="s">
        <v>502</v>
      </c>
      <c r="C14" s="237" t="s">
        <v>29</v>
      </c>
    </row>
    <row r="15" spans="1:3" ht="15.75" thickBot="1">
      <c r="A15" s="327">
        <v>1</v>
      </c>
      <c r="B15" s="328">
        <v>2</v>
      </c>
      <c r="C15" s="329">
        <v>3</v>
      </c>
    </row>
    <row r="16" spans="1:3">
      <c r="A16" s="433">
        <v>1</v>
      </c>
      <c r="B16" s="333" t="s">
        <v>647</v>
      </c>
      <c r="C16" s="331" t="s">
        <v>836</v>
      </c>
    </row>
    <row r="17" spans="1:3">
      <c r="A17" s="433">
        <v>2</v>
      </c>
      <c r="B17" s="333" t="s">
        <v>648</v>
      </c>
      <c r="C17" s="331" t="s">
        <v>836</v>
      </c>
    </row>
    <row r="18" spans="1:3">
      <c r="A18" s="433">
        <v>3</v>
      </c>
      <c r="B18" s="333" t="s">
        <v>659</v>
      </c>
      <c r="C18" s="331" t="s">
        <v>836</v>
      </c>
    </row>
    <row r="19" spans="1:3">
      <c r="A19" s="233">
        <v>4</v>
      </c>
      <c r="B19" s="515" t="s">
        <v>351</v>
      </c>
      <c r="C19" s="331" t="s">
        <v>836</v>
      </c>
    </row>
    <row r="20" spans="1:3">
      <c r="A20" s="212">
        <v>5</v>
      </c>
      <c r="B20" s="334" t="s">
        <v>505</v>
      </c>
      <c r="C20" s="176" t="s">
        <v>836</v>
      </c>
    </row>
    <row r="21" spans="1:3" ht="28.5">
      <c r="A21" s="233">
        <v>6</v>
      </c>
      <c r="B21" s="515" t="s">
        <v>660</v>
      </c>
      <c r="C21" s="514" t="s">
        <v>836</v>
      </c>
    </row>
    <row r="22" spans="1:3" ht="15.75" thickBot="1">
      <c r="A22" s="213">
        <v>7</v>
      </c>
      <c r="B22" s="340" t="s">
        <v>353</v>
      </c>
      <c r="C22" s="336" t="s">
        <v>836</v>
      </c>
    </row>
    <row r="23" spans="1:3">
      <c r="A23" s="93"/>
    </row>
    <row r="24" spans="1:3" ht="15.75" thickBot="1">
      <c r="A24" s="130" t="s">
        <v>507</v>
      </c>
      <c r="B24" s="1"/>
      <c r="C24" s="234"/>
    </row>
    <row r="25" spans="1:3" ht="29.25" thickBot="1">
      <c r="A25" s="235" t="s">
        <v>0</v>
      </c>
      <c r="B25" s="236" t="s">
        <v>508</v>
      </c>
      <c r="C25" s="237" t="s">
        <v>29</v>
      </c>
    </row>
    <row r="26" spans="1:3" ht="15.75" thickBot="1">
      <c r="A26" s="327">
        <v>1</v>
      </c>
      <c r="B26" s="328">
        <v>2</v>
      </c>
      <c r="C26" s="329">
        <v>3</v>
      </c>
    </row>
    <row r="27" spans="1:3" ht="128.25">
      <c r="A27" s="232">
        <v>1</v>
      </c>
      <c r="B27" s="890" t="s">
        <v>661</v>
      </c>
      <c r="C27" s="175" t="s">
        <v>871</v>
      </c>
    </row>
    <row r="28" spans="1:3">
      <c r="A28" s="212">
        <v>2</v>
      </c>
      <c r="B28" s="744" t="s">
        <v>509</v>
      </c>
      <c r="C28" s="331" t="s">
        <v>836</v>
      </c>
    </row>
    <row r="29" spans="1:3">
      <c r="A29" s="212">
        <v>3</v>
      </c>
      <c r="B29" s="895" t="s">
        <v>510</v>
      </c>
      <c r="C29" s="894">
        <v>4.48E-2</v>
      </c>
    </row>
    <row r="30" spans="1:3" ht="15.75" thickBot="1">
      <c r="A30" s="213">
        <v>4</v>
      </c>
      <c r="B30" s="891" t="s">
        <v>353</v>
      </c>
      <c r="C30" s="336" t="s">
        <v>836</v>
      </c>
    </row>
    <row r="31" spans="1:3">
      <c r="A31" s="93"/>
    </row>
  </sheetData>
  <mergeCells count="1">
    <mergeCell ref="A2:C2"/>
  </mergeCells>
  <printOptions horizontalCentered="1"/>
  <pageMargins left="0.70866141732283505" right="0.70866141732283505" top="0.74803149606299202" bottom="0.74803149606299202" header="0.31496062992126" footer="0.31496062992126"/>
  <pageSetup paperSize="9" scale="86" orientation="landscape" r:id="rId1"/>
  <headerFooter>
    <oddHeader>&amp;L&amp;"Tahoma,Bold"Банка/Штедилница________________________________&amp;R&amp;"Tahoma,Bold"Образец КПЕСГ</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B050"/>
    <pageSetUpPr fitToPage="1"/>
  </sheetPr>
  <dimension ref="A1:K21"/>
  <sheetViews>
    <sheetView topLeftCell="A4" zoomScale="90" zoomScaleNormal="90" workbookViewId="0">
      <selection activeCell="G22" sqref="G22"/>
    </sheetView>
  </sheetViews>
  <sheetFormatPr defaultColWidth="9.140625" defaultRowHeight="14.25"/>
  <cols>
    <col min="1" max="1" width="8.28515625" style="1" customWidth="1"/>
    <col min="2" max="2" width="66" style="1" customWidth="1"/>
    <col min="3" max="3" width="18.28515625" style="1" customWidth="1"/>
    <col min="4" max="5" width="21.28515625" style="1" customWidth="1"/>
    <col min="6" max="6" width="15" style="1" bestFit="1" customWidth="1"/>
    <col min="7" max="7" width="17" style="1" bestFit="1" customWidth="1"/>
    <col min="8" max="8" width="15" style="1" bestFit="1" customWidth="1"/>
    <col min="9" max="9" width="15" style="1" customWidth="1"/>
    <col min="10" max="10" width="9.140625" style="1"/>
    <col min="11" max="11" width="10.140625" style="1" bestFit="1" customWidth="1"/>
    <col min="12" max="16384" width="9.140625" style="1"/>
  </cols>
  <sheetData>
    <row r="1" spans="1:11">
      <c r="A1" s="341"/>
      <c r="B1" s="341"/>
      <c r="C1" s="341"/>
      <c r="D1" s="341"/>
      <c r="E1" s="341"/>
      <c r="F1" s="341"/>
      <c r="G1" s="341"/>
      <c r="H1" s="341"/>
      <c r="I1" s="341"/>
      <c r="J1" s="341"/>
      <c r="K1" s="341"/>
    </row>
    <row r="2" spans="1:11">
      <c r="A2" s="1287" t="s">
        <v>719</v>
      </c>
      <c r="B2" s="1287"/>
      <c r="C2" s="1287"/>
      <c r="D2" s="1287"/>
      <c r="E2" s="1287"/>
      <c r="F2" s="1287"/>
      <c r="G2" s="1287"/>
      <c r="H2" s="1287"/>
      <c r="I2" s="1287"/>
    </row>
    <row r="3" spans="1:11" ht="15" thickBot="1">
      <c r="C3" s="130"/>
      <c r="I3" s="1" t="s">
        <v>1</v>
      </c>
    </row>
    <row r="4" spans="1:11" ht="66" customHeight="1">
      <c r="A4" s="1482" t="s">
        <v>0</v>
      </c>
      <c r="B4" s="1480" t="s">
        <v>679</v>
      </c>
      <c r="C4" s="1477" t="s">
        <v>385</v>
      </c>
      <c r="D4" s="1478"/>
      <c r="E4" s="1479"/>
      <c r="F4" s="1349" t="s">
        <v>396</v>
      </c>
      <c r="G4" s="1476"/>
      <c r="H4" s="1476"/>
      <c r="I4" s="1350"/>
    </row>
    <row r="5" spans="1:11" ht="46.5" customHeight="1">
      <c r="A5" s="1483"/>
      <c r="B5" s="1481"/>
      <c r="C5" s="503" t="s">
        <v>439</v>
      </c>
      <c r="D5" s="504" t="s">
        <v>440</v>
      </c>
      <c r="E5" s="505" t="s">
        <v>446</v>
      </c>
      <c r="F5" s="681" t="s">
        <v>392</v>
      </c>
      <c r="G5" s="506" t="s">
        <v>393</v>
      </c>
      <c r="H5" s="506" t="s">
        <v>394</v>
      </c>
      <c r="I5" s="507" t="s">
        <v>395</v>
      </c>
    </row>
    <row r="6" spans="1:11" ht="15" thickBot="1">
      <c r="A6" s="508">
        <v>1</v>
      </c>
      <c r="B6" s="508">
        <v>2</v>
      </c>
      <c r="C6" s="508">
        <v>3</v>
      </c>
      <c r="D6" s="509">
        <v>4</v>
      </c>
      <c r="E6" s="510" t="s">
        <v>680</v>
      </c>
      <c r="F6" s="682">
        <v>6</v>
      </c>
      <c r="G6" s="511">
        <v>7</v>
      </c>
      <c r="H6" s="511">
        <v>8</v>
      </c>
      <c r="I6" s="683">
        <v>9</v>
      </c>
    </row>
    <row r="7" spans="1:11">
      <c r="A7" s="135">
        <v>1</v>
      </c>
      <c r="B7" s="710" t="s">
        <v>387</v>
      </c>
      <c r="C7" s="1191">
        <v>8285</v>
      </c>
      <c r="D7" s="1192">
        <v>9</v>
      </c>
      <c r="E7" s="1193">
        <f>C7+D7</f>
        <v>8294</v>
      </c>
      <c r="F7" s="1194">
        <v>8286</v>
      </c>
      <c r="G7" s="1195">
        <v>8</v>
      </c>
      <c r="H7" s="1195">
        <v>0</v>
      </c>
      <c r="I7" s="1196">
        <v>0</v>
      </c>
      <c r="K7" s="873"/>
    </row>
    <row r="8" spans="1:11">
      <c r="A8" s="136">
        <v>2</v>
      </c>
      <c r="B8" s="711" t="s">
        <v>388</v>
      </c>
      <c r="C8" s="1197">
        <v>4</v>
      </c>
      <c r="D8" s="1198">
        <v>4</v>
      </c>
      <c r="E8" s="1193">
        <f t="shared" ref="E8:E16" si="0">C8+D8</f>
        <v>8</v>
      </c>
      <c r="F8" s="1199">
        <v>4</v>
      </c>
      <c r="G8" s="1200">
        <v>4</v>
      </c>
      <c r="H8" s="1200">
        <v>0</v>
      </c>
      <c r="I8" s="1201">
        <v>0</v>
      </c>
    </row>
    <row r="9" spans="1:11">
      <c r="A9" s="136">
        <v>3</v>
      </c>
      <c r="B9" s="314" t="s">
        <v>672</v>
      </c>
      <c r="C9" s="1199">
        <v>158922</v>
      </c>
      <c r="D9" s="1198">
        <v>18554</v>
      </c>
      <c r="E9" s="1193">
        <f t="shared" si="0"/>
        <v>177476</v>
      </c>
      <c r="F9" s="1199">
        <v>54861</v>
      </c>
      <c r="G9" s="1200">
        <v>117248</v>
      </c>
      <c r="H9" s="1200">
        <v>60367</v>
      </c>
      <c r="I9" s="1201">
        <v>0</v>
      </c>
      <c r="K9" s="873"/>
    </row>
    <row r="10" spans="1:11">
      <c r="A10" s="136">
        <v>4</v>
      </c>
      <c r="B10" s="711" t="s">
        <v>389</v>
      </c>
      <c r="C10" s="1197">
        <v>36401</v>
      </c>
      <c r="D10" s="1198">
        <v>9</v>
      </c>
      <c r="E10" s="1193">
        <f t="shared" si="0"/>
        <v>36410</v>
      </c>
      <c r="F10" s="1199">
        <v>8</v>
      </c>
      <c r="G10" s="1200">
        <v>36392</v>
      </c>
      <c r="H10" s="1200">
        <v>10</v>
      </c>
      <c r="I10" s="1201">
        <v>0</v>
      </c>
    </row>
    <row r="11" spans="1:11" ht="28.5">
      <c r="A11" s="136">
        <v>5</v>
      </c>
      <c r="B11" s="623" t="s">
        <v>685</v>
      </c>
      <c r="C11" s="1202">
        <v>7861</v>
      </c>
      <c r="D11" s="1198">
        <v>2766</v>
      </c>
      <c r="E11" s="1193">
        <f t="shared" si="0"/>
        <v>10627</v>
      </c>
      <c r="F11" s="1199">
        <v>2842</v>
      </c>
      <c r="G11" s="1200">
        <v>7785</v>
      </c>
      <c r="H11" s="1200">
        <v>0</v>
      </c>
      <c r="I11" s="1201">
        <v>0</v>
      </c>
      <c r="K11" s="873"/>
    </row>
    <row r="12" spans="1:11">
      <c r="A12" s="136">
        <v>6</v>
      </c>
      <c r="B12" s="590" t="s">
        <v>390</v>
      </c>
      <c r="C12" s="1197">
        <v>181052</v>
      </c>
      <c r="D12" s="1198">
        <v>4397</v>
      </c>
      <c r="E12" s="1193">
        <f t="shared" si="0"/>
        <v>185449</v>
      </c>
      <c r="F12" s="1199">
        <v>158146</v>
      </c>
      <c r="G12" s="1200">
        <v>27277</v>
      </c>
      <c r="H12" s="1200">
        <v>26</v>
      </c>
      <c r="I12" s="1201">
        <v>0</v>
      </c>
      <c r="K12" s="873"/>
    </row>
    <row r="13" spans="1:11">
      <c r="A13" s="136">
        <v>7</v>
      </c>
      <c r="B13" s="712" t="s">
        <v>686</v>
      </c>
      <c r="C13" s="1202">
        <v>178281</v>
      </c>
      <c r="D13" s="1198">
        <v>75928</v>
      </c>
      <c r="E13" s="1193">
        <f t="shared" si="0"/>
        <v>254209</v>
      </c>
      <c r="F13" s="1199">
        <v>146227</v>
      </c>
      <c r="G13" s="1200">
        <v>97748</v>
      </c>
      <c r="H13" s="1200">
        <v>10234</v>
      </c>
      <c r="I13" s="1201">
        <v>0</v>
      </c>
      <c r="K13" s="873"/>
    </row>
    <row r="14" spans="1:11">
      <c r="A14" s="136">
        <v>8</v>
      </c>
      <c r="B14" s="590" t="s">
        <v>391</v>
      </c>
      <c r="C14" s="1197">
        <v>24698</v>
      </c>
      <c r="D14" s="1198">
        <v>12852</v>
      </c>
      <c r="E14" s="1193">
        <f t="shared" si="0"/>
        <v>37550</v>
      </c>
      <c r="F14" s="1199">
        <v>29074</v>
      </c>
      <c r="G14" s="1200">
        <v>8094</v>
      </c>
      <c r="H14" s="1200">
        <v>382</v>
      </c>
      <c r="I14" s="1201">
        <v>0</v>
      </c>
      <c r="K14" s="873"/>
    </row>
    <row r="15" spans="1:11" ht="27.75" customHeight="1">
      <c r="A15" s="445">
        <v>9</v>
      </c>
      <c r="B15" s="713" t="s">
        <v>746</v>
      </c>
      <c r="C15" s="1203">
        <v>850384</v>
      </c>
      <c r="D15" s="1204">
        <v>306452</v>
      </c>
      <c r="E15" s="1193">
        <f t="shared" si="0"/>
        <v>1156836</v>
      </c>
      <c r="F15" s="1205">
        <v>371256</v>
      </c>
      <c r="G15" s="1206">
        <v>684476</v>
      </c>
      <c r="H15" s="1206">
        <v>63192</v>
      </c>
      <c r="I15" s="1207">
        <v>32912</v>
      </c>
      <c r="K15" s="873"/>
    </row>
    <row r="16" spans="1:11" ht="29.25" thickBot="1">
      <c r="A16" s="199">
        <v>10</v>
      </c>
      <c r="B16" s="713" t="s">
        <v>445</v>
      </c>
      <c r="C16" s="1208">
        <v>566923</v>
      </c>
      <c r="D16" s="1209">
        <v>204301</v>
      </c>
      <c r="E16" s="1193">
        <f t="shared" si="0"/>
        <v>771224</v>
      </c>
      <c r="F16" s="1205">
        <v>154245</v>
      </c>
      <c r="G16" s="1206">
        <v>412344</v>
      </c>
      <c r="H16" s="1206">
        <v>150235</v>
      </c>
      <c r="I16" s="1207">
        <v>4400</v>
      </c>
      <c r="K16" s="873"/>
    </row>
    <row r="17" spans="1:9" ht="15" thickBot="1">
      <c r="A17" s="499">
        <v>11</v>
      </c>
      <c r="B17" s="654" t="s">
        <v>441</v>
      </c>
      <c r="C17" s="1210">
        <f>C7+C8+C9+C10+C11+C12+C13+C14+C15+C16</f>
        <v>2012811</v>
      </c>
      <c r="D17" s="1211">
        <f t="shared" ref="D17:I17" si="1">D7+D8+D9+D10+D11+D12+D13+D14+D15+D16</f>
        <v>625272</v>
      </c>
      <c r="E17" s="1212">
        <f t="shared" si="1"/>
        <v>2638083</v>
      </c>
      <c r="F17" s="1210">
        <f t="shared" si="1"/>
        <v>924949</v>
      </c>
      <c r="G17" s="1211">
        <f t="shared" si="1"/>
        <v>1391376</v>
      </c>
      <c r="H17" s="1211">
        <f t="shared" si="1"/>
        <v>284446</v>
      </c>
      <c r="I17" s="1212">
        <f t="shared" si="1"/>
        <v>37312</v>
      </c>
    </row>
    <row r="21" spans="1:9">
      <c r="G21" s="873"/>
    </row>
  </sheetData>
  <mergeCells count="5">
    <mergeCell ref="F4:I4"/>
    <mergeCell ref="C4:E4"/>
    <mergeCell ref="B4:B5"/>
    <mergeCell ref="A4:A5"/>
    <mergeCell ref="A2:I2"/>
  </mergeCells>
  <printOptions horizontalCentered="1"/>
  <pageMargins left="0.25" right="0.25" top="0.75" bottom="0.75" header="0.3" footer="0.3"/>
  <pageSetup paperSize="9" scale="73" orientation="landscape" r:id="rId1"/>
  <headerFooter>
    <oddHeader>&amp;L&amp;"Tahoma,Bold"Банка/Штедилница________________________________&amp;R&amp;"Tahoma,Bold"Образец КПТР</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00B050"/>
    <pageSetUpPr fitToPage="1"/>
  </sheetPr>
  <dimension ref="A1:J24"/>
  <sheetViews>
    <sheetView topLeftCell="A6" zoomScaleNormal="100" workbookViewId="0">
      <selection activeCell="I19" sqref="I19"/>
    </sheetView>
  </sheetViews>
  <sheetFormatPr defaultColWidth="9.140625" defaultRowHeight="14.25"/>
  <cols>
    <col min="1" max="1" width="8.5703125" style="1" customWidth="1"/>
    <col min="2" max="2" width="67.28515625" style="1" customWidth="1"/>
    <col min="3" max="3" width="21" style="1" customWidth="1"/>
    <col min="4" max="5" width="22.42578125" style="1" customWidth="1"/>
    <col min="6" max="6" width="14" style="1" bestFit="1" customWidth="1"/>
    <col min="7" max="7" width="15.85546875" style="1" bestFit="1" customWidth="1"/>
    <col min="8" max="8" width="14" style="1" bestFit="1" customWidth="1"/>
    <col min="9" max="9" width="14.28515625" style="1" bestFit="1" customWidth="1"/>
    <col min="10" max="16384" width="9.140625" style="1"/>
  </cols>
  <sheetData>
    <row r="1" spans="1:10">
      <c r="B1" s="130"/>
      <c r="C1" s="130"/>
      <c r="D1" s="130"/>
      <c r="E1" s="130"/>
      <c r="F1" s="130"/>
      <c r="G1" s="130"/>
      <c r="H1" s="130"/>
      <c r="I1" s="130"/>
      <c r="J1" s="130"/>
    </row>
    <row r="2" spans="1:10">
      <c r="A2" s="1287" t="s">
        <v>720</v>
      </c>
      <c r="B2" s="1287"/>
      <c r="C2" s="1287"/>
      <c r="D2" s="1287"/>
      <c r="E2" s="1287"/>
      <c r="F2" s="1287"/>
      <c r="G2" s="1287"/>
      <c r="H2" s="1287"/>
      <c r="I2" s="1287"/>
    </row>
    <row r="4" spans="1:10" ht="15" thickBot="1">
      <c r="I4" s="132" t="s">
        <v>1</v>
      </c>
    </row>
    <row r="5" spans="1:10" ht="15" customHeight="1" thickBot="1">
      <c r="A5" s="1361" t="s">
        <v>0</v>
      </c>
      <c r="B5" s="1361" t="s">
        <v>29</v>
      </c>
      <c r="C5" s="1484" t="s">
        <v>442</v>
      </c>
      <c r="D5" s="1484"/>
      <c r="E5" s="1399"/>
      <c r="F5" s="1385" t="s">
        <v>396</v>
      </c>
      <c r="G5" s="1485"/>
      <c r="H5" s="1485"/>
      <c r="I5" s="1486"/>
    </row>
    <row r="6" spans="1:10" ht="62.25" customHeight="1">
      <c r="A6" s="1490"/>
      <c r="B6" s="1490"/>
      <c r="C6" s="1347" t="s">
        <v>444</v>
      </c>
      <c r="D6" s="1459"/>
      <c r="E6" s="1463"/>
      <c r="F6" s="1487"/>
      <c r="G6" s="1488"/>
      <c r="H6" s="1488"/>
      <c r="I6" s="1489"/>
    </row>
    <row r="7" spans="1:10" ht="58.5" customHeight="1" thickBot="1">
      <c r="A7" s="1491"/>
      <c r="B7" s="1491"/>
      <c r="C7" s="696" t="s">
        <v>439</v>
      </c>
      <c r="D7" s="697" t="s">
        <v>443</v>
      </c>
      <c r="E7" s="698" t="s">
        <v>446</v>
      </c>
      <c r="F7" s="699" t="s">
        <v>392</v>
      </c>
      <c r="G7" s="700" t="s">
        <v>393</v>
      </c>
      <c r="H7" s="700" t="s">
        <v>394</v>
      </c>
      <c r="I7" s="701" t="s">
        <v>395</v>
      </c>
    </row>
    <row r="8" spans="1:10" ht="15" customHeight="1" thickBot="1">
      <c r="A8" s="691">
        <v>1</v>
      </c>
      <c r="B8" s="691">
        <v>2</v>
      </c>
      <c r="C8" s="692">
        <v>3</v>
      </c>
      <c r="D8" s="693">
        <v>4</v>
      </c>
      <c r="E8" s="694" t="s">
        <v>683</v>
      </c>
      <c r="F8" s="692">
        <v>6</v>
      </c>
      <c r="G8" s="695">
        <v>7</v>
      </c>
      <c r="H8" s="695">
        <v>8</v>
      </c>
      <c r="I8" s="694">
        <v>9</v>
      </c>
    </row>
    <row r="9" spans="1:10" ht="15" customHeight="1" thickBot="1">
      <c r="A9" s="1379" t="s">
        <v>684</v>
      </c>
      <c r="B9" s="1380"/>
      <c r="C9" s="1380"/>
      <c r="D9" s="1380"/>
      <c r="E9" s="1380"/>
      <c r="F9" s="1380"/>
      <c r="G9" s="1380"/>
      <c r="H9" s="1380"/>
      <c r="I9" s="1381"/>
    </row>
    <row r="10" spans="1:10">
      <c r="A10" s="655">
        <v>1</v>
      </c>
      <c r="B10" s="710" t="s">
        <v>387</v>
      </c>
      <c r="C10" s="985">
        <v>8285</v>
      </c>
      <c r="D10" s="986">
        <v>9</v>
      </c>
      <c r="E10" s="987">
        <f>C10+D10</f>
        <v>8294</v>
      </c>
      <c r="F10" s="988">
        <v>8286</v>
      </c>
      <c r="G10" s="989">
        <v>8</v>
      </c>
      <c r="H10" s="989">
        <v>0</v>
      </c>
      <c r="I10" s="990">
        <v>0</v>
      </c>
    </row>
    <row r="11" spans="1:10">
      <c r="A11" s="344">
        <v>2</v>
      </c>
      <c r="B11" s="711" t="s">
        <v>388</v>
      </c>
      <c r="C11" s="991">
        <v>4</v>
      </c>
      <c r="D11" s="992">
        <v>4</v>
      </c>
      <c r="E11" s="993">
        <f t="shared" ref="E11:E23" si="0">C11+D11</f>
        <v>8</v>
      </c>
      <c r="F11" s="994">
        <v>4</v>
      </c>
      <c r="G11" s="995">
        <v>4</v>
      </c>
      <c r="H11" s="995">
        <v>0</v>
      </c>
      <c r="I11" s="996">
        <v>0</v>
      </c>
    </row>
    <row r="12" spans="1:10">
      <c r="A12" s="344">
        <v>3</v>
      </c>
      <c r="B12" s="314" t="s">
        <v>672</v>
      </c>
      <c r="C12" s="991">
        <v>158922</v>
      </c>
      <c r="D12" s="992">
        <v>18554</v>
      </c>
      <c r="E12" s="993">
        <f t="shared" si="0"/>
        <v>177476</v>
      </c>
      <c r="F12" s="994">
        <v>54861</v>
      </c>
      <c r="G12" s="995">
        <v>117248</v>
      </c>
      <c r="H12" s="995">
        <v>60367</v>
      </c>
      <c r="I12" s="996">
        <v>0</v>
      </c>
    </row>
    <row r="13" spans="1:10">
      <c r="A13" s="344">
        <v>4</v>
      </c>
      <c r="B13" s="711" t="s">
        <v>389</v>
      </c>
      <c r="C13" s="991">
        <v>36401</v>
      </c>
      <c r="D13" s="992">
        <v>9</v>
      </c>
      <c r="E13" s="993">
        <f t="shared" si="0"/>
        <v>36410</v>
      </c>
      <c r="F13" s="994">
        <v>8</v>
      </c>
      <c r="G13" s="995">
        <v>36392</v>
      </c>
      <c r="H13" s="995">
        <v>10</v>
      </c>
      <c r="I13" s="996">
        <v>0</v>
      </c>
    </row>
    <row r="14" spans="1:10" ht="28.5">
      <c r="A14" s="344">
        <v>5</v>
      </c>
      <c r="B14" s="623" t="s">
        <v>685</v>
      </c>
      <c r="C14" s="991">
        <v>7861</v>
      </c>
      <c r="D14" s="992">
        <v>2766</v>
      </c>
      <c r="E14" s="993">
        <f t="shared" si="0"/>
        <v>10627</v>
      </c>
      <c r="F14" s="994">
        <v>2842</v>
      </c>
      <c r="G14" s="995">
        <v>7785</v>
      </c>
      <c r="H14" s="995">
        <v>0</v>
      </c>
      <c r="I14" s="996">
        <v>0</v>
      </c>
    </row>
    <row r="15" spans="1:10">
      <c r="A15" s="344">
        <v>6</v>
      </c>
      <c r="B15" s="590" t="s">
        <v>390</v>
      </c>
      <c r="C15" s="991">
        <v>181052</v>
      </c>
      <c r="D15" s="992">
        <v>4397</v>
      </c>
      <c r="E15" s="993">
        <f t="shared" si="0"/>
        <v>185449</v>
      </c>
      <c r="F15" s="994">
        <v>158146</v>
      </c>
      <c r="G15" s="995">
        <v>27277</v>
      </c>
      <c r="H15" s="995">
        <v>26</v>
      </c>
      <c r="I15" s="996">
        <v>0</v>
      </c>
    </row>
    <row r="16" spans="1:10">
      <c r="A16" s="344">
        <v>7</v>
      </c>
      <c r="B16" s="712" t="s">
        <v>686</v>
      </c>
      <c r="C16" s="991">
        <v>178281</v>
      </c>
      <c r="D16" s="992">
        <v>75928</v>
      </c>
      <c r="E16" s="993">
        <f t="shared" si="0"/>
        <v>254209</v>
      </c>
      <c r="F16" s="994">
        <v>146227</v>
      </c>
      <c r="G16" s="995">
        <v>97748</v>
      </c>
      <c r="H16" s="995">
        <v>10234</v>
      </c>
      <c r="I16" s="996">
        <v>0</v>
      </c>
    </row>
    <row r="17" spans="1:9">
      <c r="A17" s="344">
        <v>8</v>
      </c>
      <c r="B17" s="590" t="s">
        <v>391</v>
      </c>
      <c r="C17" s="991">
        <v>24698</v>
      </c>
      <c r="D17" s="992">
        <v>12852</v>
      </c>
      <c r="E17" s="993">
        <f t="shared" si="0"/>
        <v>37550</v>
      </c>
      <c r="F17" s="994">
        <v>29074</v>
      </c>
      <c r="G17" s="995">
        <v>8094</v>
      </c>
      <c r="H17" s="995">
        <v>382</v>
      </c>
      <c r="I17" s="996">
        <v>0</v>
      </c>
    </row>
    <row r="18" spans="1:9" ht="28.5">
      <c r="A18" s="344">
        <v>9</v>
      </c>
      <c r="B18" s="713" t="s">
        <v>690</v>
      </c>
      <c r="C18" s="991">
        <v>850384</v>
      </c>
      <c r="D18" s="992">
        <v>306452</v>
      </c>
      <c r="E18" s="993">
        <f t="shared" si="0"/>
        <v>1156836</v>
      </c>
      <c r="F18" s="994">
        <v>371256</v>
      </c>
      <c r="G18" s="995">
        <v>684476</v>
      </c>
      <c r="H18" s="995">
        <v>63192</v>
      </c>
      <c r="I18" s="996">
        <v>32912</v>
      </c>
    </row>
    <row r="19" spans="1:9" ht="29.25" thickBot="1">
      <c r="A19" s="344">
        <v>10</v>
      </c>
      <c r="B19" s="314" t="s">
        <v>691</v>
      </c>
      <c r="C19" s="997">
        <v>566923</v>
      </c>
      <c r="D19" s="998">
        <v>204301</v>
      </c>
      <c r="E19" s="999">
        <f>C19+D19</f>
        <v>771224</v>
      </c>
      <c r="F19" s="1000">
        <v>154245</v>
      </c>
      <c r="G19" s="1001">
        <v>412344</v>
      </c>
      <c r="H19" s="1001">
        <v>150235</v>
      </c>
      <c r="I19" s="1002">
        <v>4400</v>
      </c>
    </row>
    <row r="20" spans="1:9" ht="15" thickBot="1">
      <c r="A20" s="513">
        <v>11</v>
      </c>
      <c r="B20" s="654" t="s">
        <v>649</v>
      </c>
      <c r="C20" s="1003">
        <f t="shared" ref="C20:I20" si="1">SUM(C10:C19)</f>
        <v>2012811</v>
      </c>
      <c r="D20" s="1004">
        <f t="shared" si="1"/>
        <v>625272</v>
      </c>
      <c r="E20" s="1005">
        <f t="shared" si="1"/>
        <v>2638083</v>
      </c>
      <c r="F20" s="1003">
        <f t="shared" si="1"/>
        <v>924949</v>
      </c>
      <c r="G20" s="1004">
        <f t="shared" si="1"/>
        <v>1391376</v>
      </c>
      <c r="H20" s="1004">
        <f t="shared" si="1"/>
        <v>284446</v>
      </c>
      <c r="I20" s="1005">
        <f t="shared" si="1"/>
        <v>37312</v>
      </c>
    </row>
    <row r="21" spans="1:9" ht="15" customHeight="1" thickBot="1">
      <c r="A21" s="1379" t="s">
        <v>662</v>
      </c>
      <c r="B21" s="1380"/>
      <c r="C21" s="1380"/>
      <c r="D21" s="1380"/>
      <c r="E21" s="1380"/>
      <c r="F21" s="1380"/>
      <c r="G21" s="1380"/>
      <c r="H21" s="1380"/>
      <c r="I21" s="1381"/>
    </row>
    <row r="22" spans="1:9">
      <c r="A22" s="344">
        <v>12</v>
      </c>
      <c r="B22" s="656" t="s">
        <v>500</v>
      </c>
      <c r="C22" s="985">
        <v>103619</v>
      </c>
      <c r="D22" s="986">
        <v>0</v>
      </c>
      <c r="E22" s="987">
        <f t="shared" si="0"/>
        <v>103619</v>
      </c>
      <c r="F22" s="988">
        <v>547</v>
      </c>
      <c r="G22" s="989">
        <v>7707</v>
      </c>
      <c r="H22" s="989">
        <v>66379</v>
      </c>
      <c r="I22" s="990">
        <v>28986</v>
      </c>
    </row>
    <row r="23" spans="1:9" ht="15" thickBot="1">
      <c r="A23" s="344">
        <v>13</v>
      </c>
      <c r="B23" s="125" t="s">
        <v>501</v>
      </c>
      <c r="C23" s="991">
        <v>140148</v>
      </c>
      <c r="D23" s="992">
        <v>4603</v>
      </c>
      <c r="E23" s="993">
        <f t="shared" si="0"/>
        <v>144751</v>
      </c>
      <c r="F23" s="994">
        <v>1976</v>
      </c>
      <c r="G23" s="995">
        <v>36627</v>
      </c>
      <c r="H23" s="995">
        <v>89211</v>
      </c>
      <c r="I23" s="996">
        <v>16937</v>
      </c>
    </row>
    <row r="24" spans="1:9" ht="15" thickBot="1">
      <c r="A24" s="513">
        <v>14</v>
      </c>
      <c r="B24" s="654" t="s">
        <v>650</v>
      </c>
      <c r="C24" s="1006">
        <f t="shared" ref="C24:I24" si="2">C22+C23</f>
        <v>243767</v>
      </c>
      <c r="D24" s="1006">
        <f t="shared" si="2"/>
        <v>4603</v>
      </c>
      <c r="E24" s="1006">
        <f t="shared" si="2"/>
        <v>248370</v>
      </c>
      <c r="F24" s="1006">
        <f t="shared" si="2"/>
        <v>2523</v>
      </c>
      <c r="G24" s="1006">
        <f t="shared" si="2"/>
        <v>44334</v>
      </c>
      <c r="H24" s="1006">
        <f t="shared" si="2"/>
        <v>155590</v>
      </c>
      <c r="I24" s="1007">
        <f t="shared" si="2"/>
        <v>45923</v>
      </c>
    </row>
  </sheetData>
  <mergeCells count="8">
    <mergeCell ref="A2:I2"/>
    <mergeCell ref="A21:I21"/>
    <mergeCell ref="A9:I9"/>
    <mergeCell ref="C6:E6"/>
    <mergeCell ref="C5:E5"/>
    <mergeCell ref="F5:I6"/>
    <mergeCell ref="B5:B7"/>
    <mergeCell ref="A5:A7"/>
  </mergeCells>
  <printOptions horizontalCentered="1"/>
  <pageMargins left="0.25" right="0.25" top="0.75" bottom="0.75" header="0.3" footer="0.3"/>
  <pageSetup paperSize="9" scale="74" orientation="landscape" r:id="rId1"/>
  <headerFooter>
    <oddHeader>&amp;L&amp;"Tahoma,Bold"Банка/Штедилница________________________________&amp;R&amp;"Tahoma,Bold"Образец КПФР</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B050"/>
    <pageSetUpPr fitToPage="1"/>
  </sheetPr>
  <dimension ref="A2:C16"/>
  <sheetViews>
    <sheetView zoomScale="110" zoomScaleNormal="110" workbookViewId="0">
      <selection activeCell="D6" sqref="D6"/>
    </sheetView>
  </sheetViews>
  <sheetFormatPr defaultColWidth="9.140625" defaultRowHeight="15"/>
  <cols>
    <col min="1" max="1" width="10" customWidth="1"/>
    <col min="2" max="2" width="49" customWidth="1"/>
    <col min="3" max="3" width="100.7109375" customWidth="1"/>
  </cols>
  <sheetData>
    <row r="2" spans="1:3">
      <c r="A2" s="1286" t="s">
        <v>798</v>
      </c>
      <c r="B2" s="1286"/>
      <c r="C2" s="1286"/>
    </row>
    <row r="3" spans="1:3" ht="15.75" thickBot="1">
      <c r="A3" s="1"/>
      <c r="B3" s="1"/>
      <c r="C3" s="234"/>
    </row>
    <row r="4" spans="1:3" ht="29.25" thickBot="1">
      <c r="A4" s="235" t="s">
        <v>0</v>
      </c>
      <c r="B4" s="236" t="s">
        <v>449</v>
      </c>
      <c r="C4" s="237" t="s">
        <v>29</v>
      </c>
    </row>
    <row r="5" spans="1:3" ht="15.75" thickBot="1">
      <c r="A5" s="327">
        <v>1</v>
      </c>
      <c r="B5" s="328">
        <v>2</v>
      </c>
      <c r="C5" s="329">
        <v>3</v>
      </c>
    </row>
    <row r="6" spans="1:3" ht="255" customHeight="1">
      <c r="A6" s="232">
        <v>1</v>
      </c>
      <c r="B6" s="332" t="s">
        <v>511</v>
      </c>
      <c r="C6" s="1213" t="s">
        <v>934</v>
      </c>
    </row>
    <row r="7" spans="1:3" ht="409.5">
      <c r="A7" s="212">
        <v>2</v>
      </c>
      <c r="B7" s="333" t="s">
        <v>375</v>
      </c>
      <c r="C7" s="1214" t="s">
        <v>842</v>
      </c>
    </row>
    <row r="8" spans="1:3" ht="171">
      <c r="A8" s="212">
        <v>3</v>
      </c>
      <c r="B8" s="334" t="s">
        <v>376</v>
      </c>
      <c r="C8" s="1215" t="s">
        <v>843</v>
      </c>
    </row>
    <row r="9" spans="1:3" ht="409.5">
      <c r="A9" s="212">
        <v>4</v>
      </c>
      <c r="B9" s="334" t="s">
        <v>351</v>
      </c>
      <c r="C9" s="1215" t="s">
        <v>844</v>
      </c>
    </row>
    <row r="10" spans="1:3" ht="408.6" customHeight="1">
      <c r="A10" s="212">
        <v>5</v>
      </c>
      <c r="B10" s="334" t="s">
        <v>512</v>
      </c>
      <c r="C10" s="1215" t="s">
        <v>845</v>
      </c>
    </row>
    <row r="11" spans="1:3" ht="15.75" thickBot="1">
      <c r="A11" s="213">
        <v>6</v>
      </c>
      <c r="B11" s="335" t="s">
        <v>353</v>
      </c>
      <c r="C11" s="336"/>
    </row>
    <row r="12" spans="1:3">
      <c r="A12" s="93"/>
    </row>
    <row r="13" spans="1:3">
      <c r="A13" s="169"/>
    </row>
    <row r="14" spans="1:3">
      <c r="A14" s="169"/>
    </row>
    <row r="15" spans="1:3">
      <c r="A15" s="93"/>
    </row>
    <row r="16" spans="1:3">
      <c r="A16" s="93"/>
    </row>
  </sheetData>
  <mergeCells count="1">
    <mergeCell ref="A2:C2"/>
  </mergeCells>
  <printOptions horizontalCentered="1"/>
  <pageMargins left="0.70866141732283505" right="0.70866141732283505" top="0.74803149606299202" bottom="0.74803149606299202" header="0.31496062992126" footer="0.31496062992126"/>
  <pageSetup paperSize="9" orientation="landscape" r:id="rId1"/>
  <headerFooter>
    <oddHeader>&amp;L&amp;"Tahoma,Bold"Банка/Штедилница________________________________&amp;R&amp;"Tahoma,Bold"Образец ЛРК</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B2:E22"/>
  <sheetViews>
    <sheetView zoomScaleNormal="100" zoomScalePageLayoutView="120" workbookViewId="0">
      <selection activeCell="E2" sqref="E2"/>
    </sheetView>
  </sheetViews>
  <sheetFormatPr defaultColWidth="9.140625" defaultRowHeight="14.25"/>
  <cols>
    <col min="1" max="1" width="9.140625" style="1"/>
    <col min="2" max="2" width="11" style="1" bestFit="1" customWidth="1"/>
    <col min="3" max="3" width="59.5703125" style="1" customWidth="1"/>
    <col min="4" max="4" width="60.5703125" style="1" customWidth="1"/>
    <col min="5" max="5" width="26.28515625" style="1" customWidth="1"/>
    <col min="6" max="16384" width="9.140625" style="1"/>
  </cols>
  <sheetData>
    <row r="2" spans="2:5">
      <c r="B2" s="1286" t="s">
        <v>727</v>
      </c>
      <c r="C2" s="1286"/>
      <c r="D2" s="1286"/>
      <c r="E2" s="1049"/>
    </row>
    <row r="3" spans="2:5" ht="15" thickBot="1"/>
    <row r="4" spans="2:5" ht="30.6" customHeight="1" thickBot="1">
      <c r="B4" s="377" t="s">
        <v>302</v>
      </c>
      <c r="C4" s="356" t="s">
        <v>301</v>
      </c>
      <c r="D4" s="357" t="s">
        <v>29</v>
      </c>
    </row>
    <row r="5" spans="2:5" ht="15.6" customHeight="1">
      <c r="B5" s="374">
        <v>1</v>
      </c>
      <c r="C5" s="375">
        <v>2</v>
      </c>
      <c r="D5" s="376">
        <v>3</v>
      </c>
    </row>
    <row r="6" spans="2:5" ht="14.45" customHeight="1">
      <c r="B6" s="372">
        <v>1</v>
      </c>
      <c r="C6" s="207" t="s">
        <v>296</v>
      </c>
      <c r="D6" s="359"/>
    </row>
    <row r="7" spans="2:5" ht="14.25" customHeight="1">
      <c r="B7" s="372">
        <v>2</v>
      </c>
      <c r="C7" s="207" t="s">
        <v>297</v>
      </c>
      <c r="D7" s="359"/>
    </row>
    <row r="8" spans="2:5" ht="14.25" customHeight="1" thickBot="1">
      <c r="B8" s="397">
        <v>3</v>
      </c>
      <c r="C8" s="231" t="s">
        <v>474</v>
      </c>
      <c r="D8" s="361"/>
    </row>
    <row r="9" spans="2:5" ht="14.25" customHeight="1">
      <c r="B9" s="398">
        <v>4</v>
      </c>
      <c r="C9" s="208" t="s">
        <v>403</v>
      </c>
      <c r="D9" s="399"/>
    </row>
    <row r="10" spans="2:5">
      <c r="B10" s="372">
        <v>4.0999999999999996</v>
      </c>
      <c r="C10" s="207" t="s">
        <v>291</v>
      </c>
      <c r="D10" s="359"/>
    </row>
    <row r="11" spans="2:5" ht="14.25" customHeight="1">
      <c r="B11" s="372"/>
      <c r="C11" s="207" t="s">
        <v>287</v>
      </c>
      <c r="D11" s="359"/>
    </row>
    <row r="12" spans="2:5" ht="14.25" customHeight="1">
      <c r="B12" s="382"/>
      <c r="C12" s="207" t="s">
        <v>299</v>
      </c>
      <c r="D12" s="359"/>
    </row>
    <row r="13" spans="2:5">
      <c r="B13" s="382">
        <v>4.2</v>
      </c>
      <c r="C13" s="207" t="s">
        <v>291</v>
      </c>
      <c r="D13" s="359"/>
    </row>
    <row r="14" spans="2:5">
      <c r="B14" s="382"/>
      <c r="C14" s="207" t="s">
        <v>287</v>
      </c>
      <c r="D14" s="359"/>
    </row>
    <row r="15" spans="2:5">
      <c r="B15" s="382"/>
      <c r="C15" s="207" t="s">
        <v>299</v>
      </c>
      <c r="D15" s="359"/>
    </row>
    <row r="16" spans="2:5">
      <c r="B16" s="382" t="s">
        <v>402</v>
      </c>
      <c r="C16" s="207" t="s">
        <v>193</v>
      </c>
      <c r="D16" s="359"/>
    </row>
    <row r="17" spans="2:4" ht="15" thickBot="1">
      <c r="B17" s="384"/>
      <c r="C17" s="350"/>
      <c r="D17" s="360"/>
    </row>
    <row r="18" spans="2:4" ht="14.25" customHeight="1">
      <c r="B18" s="389">
        <v>5</v>
      </c>
      <c r="C18" s="353" t="s">
        <v>300</v>
      </c>
      <c r="D18" s="354"/>
    </row>
    <row r="19" spans="2:4" ht="17.25" customHeight="1">
      <c r="B19" s="372">
        <v>6</v>
      </c>
      <c r="C19" s="795" t="s">
        <v>753</v>
      </c>
      <c r="D19" s="359"/>
    </row>
    <row r="20" spans="2:4" ht="17.25" customHeight="1">
      <c r="B20" s="397" t="s">
        <v>193</v>
      </c>
      <c r="C20" s="231"/>
      <c r="D20" s="361"/>
    </row>
    <row r="21" spans="2:4" ht="15" thickBot="1">
      <c r="B21" s="373">
        <v>7</v>
      </c>
      <c r="C21" s="350" t="s">
        <v>728</v>
      </c>
      <c r="D21" s="360"/>
    </row>
    <row r="22" spans="2:4">
      <c r="B22" s="1" t="s">
        <v>729</v>
      </c>
    </row>
  </sheetData>
  <mergeCells count="1">
    <mergeCell ref="B2:D2"/>
  </mergeCells>
  <printOptions horizontalCentered="1"/>
  <pageMargins left="0.7" right="0.7" top="0.75" bottom="0.75" header="0.3" footer="0.3"/>
  <pageSetup paperSize="9" scale="93" orientation="landscape" r:id="rId1"/>
  <headerFooter>
    <oddHeader>&amp;L&amp;"Tahoma,Bold"Банка/Штедилница______________________&amp;R&amp;"Tahoma,Bold"Образец ОП2</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00B050"/>
    <pageSetUpPr fitToPage="1"/>
  </sheetPr>
  <dimension ref="A2:C13"/>
  <sheetViews>
    <sheetView zoomScaleNormal="100" zoomScalePageLayoutView="90" workbookViewId="0">
      <selection activeCell="C6" sqref="C6:C11"/>
    </sheetView>
  </sheetViews>
  <sheetFormatPr defaultColWidth="9.140625" defaultRowHeight="14.25"/>
  <cols>
    <col min="1" max="1" width="9.140625" style="1"/>
    <col min="2" max="2" width="48.5703125" style="1" customWidth="1"/>
    <col min="3" max="3" width="60" style="1" customWidth="1"/>
    <col min="4" max="16384" width="9.140625" style="1"/>
  </cols>
  <sheetData>
    <row r="2" spans="1:3" ht="14.25" customHeight="1">
      <c r="A2" s="1284" t="s">
        <v>799</v>
      </c>
      <c r="B2" s="1284"/>
      <c r="C2" s="1284"/>
    </row>
    <row r="3" spans="1:3" ht="15" thickBot="1">
      <c r="A3" s="330"/>
      <c r="B3" s="337"/>
      <c r="C3" s="337"/>
    </row>
    <row r="4" spans="1:3" ht="46.5" customHeight="1" thickBot="1">
      <c r="A4" s="235" t="s">
        <v>0</v>
      </c>
      <c r="B4" s="236" t="s">
        <v>377</v>
      </c>
      <c r="C4" s="237" t="s">
        <v>29</v>
      </c>
    </row>
    <row r="5" spans="1:3" ht="15" thickBot="1">
      <c r="A5" s="327">
        <v>1</v>
      </c>
      <c r="B5" s="328">
        <v>2</v>
      </c>
      <c r="C5" s="329">
        <v>3</v>
      </c>
    </row>
    <row r="6" spans="1:3" ht="409.5">
      <c r="A6" s="177">
        <v>1</v>
      </c>
      <c r="B6" s="853" t="s">
        <v>651</v>
      </c>
      <c r="C6" s="850" t="s">
        <v>846</v>
      </c>
    </row>
    <row r="7" spans="1:3" ht="71.25">
      <c r="A7" s="163">
        <v>2</v>
      </c>
      <c r="B7" s="854" t="s">
        <v>378</v>
      </c>
      <c r="C7" s="851" t="s">
        <v>875</v>
      </c>
    </row>
    <row r="8" spans="1:3" ht="114">
      <c r="A8" s="178">
        <v>3</v>
      </c>
      <c r="B8" s="854" t="s">
        <v>379</v>
      </c>
      <c r="C8" s="851" t="s">
        <v>847</v>
      </c>
    </row>
    <row r="9" spans="1:3" ht="71.25">
      <c r="A9" s="163">
        <v>4</v>
      </c>
      <c r="B9" s="854" t="s">
        <v>380</v>
      </c>
      <c r="C9" s="851" t="s">
        <v>848</v>
      </c>
    </row>
    <row r="10" spans="1:3" ht="42.75">
      <c r="A10" s="163">
        <v>5</v>
      </c>
      <c r="B10" s="854" t="s">
        <v>513</v>
      </c>
      <c r="C10" s="851" t="s">
        <v>849</v>
      </c>
    </row>
    <row r="11" spans="1:3" ht="15" thickBot="1">
      <c r="A11" s="164">
        <v>6</v>
      </c>
      <c r="B11" s="855" t="s">
        <v>381</v>
      </c>
      <c r="C11" s="852"/>
    </row>
    <row r="12" spans="1:3">
      <c r="B12" s="168"/>
    </row>
    <row r="13" spans="1:3">
      <c r="B13" s="168"/>
    </row>
  </sheetData>
  <mergeCells count="1">
    <mergeCell ref="A2:C2"/>
  </mergeCells>
  <printOptions horizontalCentered="1"/>
  <pageMargins left="0.70866141732283505" right="0.70866141732283505" top="0.74803149606299202" bottom="0.74803149606299202" header="0.31496062992126" footer="0.31496062992126"/>
  <pageSetup paperSize="9" orientation="landscape" r:id="rId1"/>
  <headerFooter>
    <oddHeader>&amp;L&amp;"Tahoma,Bold"Банка/Штедилница________________________________&amp;R&amp;"Tahoma,Bold"Образец  СПЛКВ</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00B050"/>
    <pageSetUpPr fitToPage="1"/>
  </sheetPr>
  <dimension ref="A1:H37"/>
  <sheetViews>
    <sheetView zoomScale="70" zoomScaleNormal="70" workbookViewId="0">
      <selection activeCell="L28" sqref="L28"/>
    </sheetView>
  </sheetViews>
  <sheetFormatPr defaultColWidth="9.140625" defaultRowHeight="14.25"/>
  <cols>
    <col min="1" max="1" width="6.42578125" style="1" customWidth="1"/>
    <col min="2" max="2" width="8.42578125" style="1" customWidth="1"/>
    <col min="3" max="3" width="64.42578125" style="1" customWidth="1"/>
    <col min="4" max="6" width="14.5703125" style="1" bestFit="1" customWidth="1"/>
    <col min="7" max="7" width="15.7109375" style="1" bestFit="1" customWidth="1"/>
    <col min="8" max="8" width="19.140625" style="1" customWidth="1"/>
    <col min="9" max="16384" width="9.140625" style="1"/>
  </cols>
  <sheetData>
    <row r="1" spans="1:8">
      <c r="B1" s="1287" t="s">
        <v>801</v>
      </c>
      <c r="C1" s="1287"/>
      <c r="D1" s="1287"/>
      <c r="E1" s="1287"/>
      <c r="F1" s="1287"/>
      <c r="G1" s="1287"/>
      <c r="H1" s="1287"/>
    </row>
    <row r="2" spans="1:8" ht="15.75" thickBot="1">
      <c r="A2" s="171"/>
      <c r="C2" s="170"/>
      <c r="H2" s="1" t="s">
        <v>1</v>
      </c>
    </row>
    <row r="3" spans="1:8" ht="15" customHeight="1">
      <c r="B3" s="1499" t="s">
        <v>0</v>
      </c>
      <c r="C3" s="1501" t="s">
        <v>3</v>
      </c>
      <c r="D3" s="1496" t="s">
        <v>4</v>
      </c>
      <c r="E3" s="1497"/>
      <c r="F3" s="1497"/>
      <c r="G3" s="1498"/>
      <c r="H3" s="1503" t="s">
        <v>457</v>
      </c>
    </row>
    <row r="4" spans="1:8" ht="15.75" customHeight="1" thickBot="1">
      <c r="B4" s="1500"/>
      <c r="C4" s="1502"/>
      <c r="D4" s="448" t="s">
        <v>274</v>
      </c>
      <c r="E4" s="447" t="s">
        <v>275</v>
      </c>
      <c r="F4" s="447" t="s">
        <v>276</v>
      </c>
      <c r="G4" s="449" t="s">
        <v>277</v>
      </c>
      <c r="H4" s="1504"/>
    </row>
    <row r="5" spans="1:8" ht="15.75" customHeight="1" thickBot="1">
      <c r="B5" s="452">
        <v>1</v>
      </c>
      <c r="C5" s="454">
        <v>2</v>
      </c>
      <c r="D5" s="452">
        <v>3</v>
      </c>
      <c r="E5" s="453">
        <v>4</v>
      </c>
      <c r="F5" s="453">
        <v>5</v>
      </c>
      <c r="G5" s="458">
        <v>6</v>
      </c>
      <c r="H5" s="457" t="s">
        <v>459</v>
      </c>
    </row>
    <row r="6" spans="1:8" ht="15" customHeight="1" thickBot="1">
      <c r="B6" s="1505" t="s">
        <v>514</v>
      </c>
      <c r="C6" s="1506"/>
      <c r="D6" s="522"/>
      <c r="E6" s="517"/>
      <c r="F6" s="517"/>
      <c r="G6" s="523"/>
      <c r="H6" s="518"/>
    </row>
    <row r="7" spans="1:8" ht="15" customHeight="1">
      <c r="B7" s="524">
        <v>1</v>
      </c>
      <c r="C7" s="525" t="s">
        <v>467</v>
      </c>
      <c r="D7" s="1216">
        <f>D8+D9+D10+D11</f>
        <v>550671.10899999994</v>
      </c>
      <c r="E7" s="1217">
        <f t="shared" ref="E7:G7" si="0">E8+E9+E10+E11</f>
        <v>646264.57133333338</v>
      </c>
      <c r="F7" s="1217">
        <f t="shared" si="0"/>
        <v>611736.68966666667</v>
      </c>
      <c r="G7" s="1218">
        <f t="shared" si="0"/>
        <v>593422.17599999998</v>
      </c>
      <c r="H7" s="1219">
        <f>(D7+E7+F7+G7)/4</f>
        <v>600523.63650000002</v>
      </c>
    </row>
    <row r="8" spans="1:8" ht="15" customHeight="1">
      <c r="B8" s="439">
        <v>1.1000000000000001</v>
      </c>
      <c r="C8" s="459" t="s">
        <v>450</v>
      </c>
      <c r="D8" s="1220">
        <v>19983.679</v>
      </c>
      <c r="E8" s="1221">
        <v>51806.842999999993</v>
      </c>
      <c r="F8" s="1221">
        <v>48427.951999999997</v>
      </c>
      <c r="G8" s="1222">
        <v>56166.631666666675</v>
      </c>
      <c r="H8" s="1223">
        <f t="shared" ref="H8:H34" si="1">(D8+E8+F8+G8)/4</f>
        <v>44096.276416666668</v>
      </c>
    </row>
    <row r="9" spans="1:8" ht="15" customHeight="1">
      <c r="B9" s="439">
        <v>1.2</v>
      </c>
      <c r="C9" s="459" t="s">
        <v>475</v>
      </c>
      <c r="D9" s="1224">
        <v>112818.30633333333</v>
      </c>
      <c r="E9" s="1225">
        <v>182259.74533333335</v>
      </c>
      <c r="F9" s="1225">
        <v>156805.95600000001</v>
      </c>
      <c r="G9" s="1226">
        <v>155115.07466666668</v>
      </c>
      <c r="H9" s="1223">
        <f t="shared" si="1"/>
        <v>151749.77058333333</v>
      </c>
    </row>
    <row r="10" spans="1:8" ht="28.5">
      <c r="B10" s="439">
        <v>1.3</v>
      </c>
      <c r="C10" s="460" t="s">
        <v>451</v>
      </c>
      <c r="D10" s="1224">
        <v>68232.131666666668</v>
      </c>
      <c r="E10" s="1221">
        <v>63020.027666666661</v>
      </c>
      <c r="F10" s="1221">
        <v>77018.601333333339</v>
      </c>
      <c r="G10" s="1226">
        <v>61867.469666666664</v>
      </c>
      <c r="H10" s="1223">
        <f t="shared" si="1"/>
        <v>67534.557583333328</v>
      </c>
    </row>
    <row r="11" spans="1:8">
      <c r="B11" s="439">
        <v>1.4</v>
      </c>
      <c r="C11" s="460" t="s">
        <v>468</v>
      </c>
      <c r="D11" s="1224">
        <v>349636.99200000003</v>
      </c>
      <c r="E11" s="1227">
        <v>349177.95533333335</v>
      </c>
      <c r="F11" s="1227">
        <v>329484.18033333332</v>
      </c>
      <c r="G11" s="1226">
        <v>320273</v>
      </c>
      <c r="H11" s="1223">
        <f t="shared" si="1"/>
        <v>337143.03191666666</v>
      </c>
    </row>
    <row r="12" spans="1:8" ht="14.25" customHeight="1">
      <c r="B12" s="516">
        <v>2</v>
      </c>
      <c r="C12" s="521" t="s">
        <v>469</v>
      </c>
      <c r="D12" s="1228">
        <f>D13+D14</f>
        <v>0</v>
      </c>
      <c r="E12" s="1229">
        <f t="shared" ref="E12:G12" si="2">E13+E14</f>
        <v>0</v>
      </c>
      <c r="F12" s="1229">
        <f t="shared" si="2"/>
        <v>0</v>
      </c>
      <c r="G12" s="1230">
        <f t="shared" si="2"/>
        <v>0</v>
      </c>
      <c r="H12" s="1223">
        <f t="shared" si="1"/>
        <v>0</v>
      </c>
    </row>
    <row r="13" spans="1:8" ht="14.25" customHeight="1">
      <c r="B13" s="439">
        <v>2.1</v>
      </c>
      <c r="C13" s="461" t="s">
        <v>470</v>
      </c>
      <c r="D13" s="1224"/>
      <c r="E13" s="1231"/>
      <c r="F13" s="1225"/>
      <c r="G13" s="1226"/>
      <c r="H13" s="1223">
        <f t="shared" si="1"/>
        <v>0</v>
      </c>
    </row>
    <row r="14" spans="1:8" ht="14.25" customHeight="1" thickBot="1">
      <c r="B14" s="526">
        <v>2.2000000000000002</v>
      </c>
      <c r="C14" s="527" t="s">
        <v>471</v>
      </c>
      <c r="D14" s="1232"/>
      <c r="E14" s="1227"/>
      <c r="F14" s="1233"/>
      <c r="G14" s="1234"/>
      <c r="H14" s="1235">
        <f t="shared" si="1"/>
        <v>0</v>
      </c>
    </row>
    <row r="15" spans="1:8" ht="15" thickBot="1">
      <c r="B15" s="519">
        <v>3</v>
      </c>
      <c r="C15" s="520" t="s">
        <v>454</v>
      </c>
      <c r="D15" s="1236">
        <f>D7+D12</f>
        <v>550671.10899999994</v>
      </c>
      <c r="E15" s="1237">
        <f>E7+E12</f>
        <v>646264.57133333338</v>
      </c>
      <c r="F15" s="1237">
        <f>F7+F12</f>
        <v>611736.68966666667</v>
      </c>
      <c r="G15" s="1238">
        <f>G7+G12</f>
        <v>593422.17599999998</v>
      </c>
      <c r="H15" s="1239">
        <f t="shared" si="1"/>
        <v>600523.63650000002</v>
      </c>
    </row>
    <row r="16" spans="1:8" ht="15" customHeight="1" thickBot="1">
      <c r="B16" s="1507" t="s">
        <v>465</v>
      </c>
      <c r="C16" s="1508"/>
      <c r="D16" s="1240"/>
      <c r="E16" s="1241"/>
      <c r="F16" s="1241"/>
      <c r="G16" s="1242"/>
      <c r="H16" s="1242"/>
    </row>
    <row r="17" spans="2:8">
      <c r="B17" s="524">
        <v>4</v>
      </c>
      <c r="C17" s="531" t="s">
        <v>278</v>
      </c>
      <c r="D17" s="1243">
        <f>D18+D19</f>
        <v>99761.560359014897</v>
      </c>
      <c r="E17" s="1244">
        <f t="shared" ref="E17:G17" si="3">E18+E19</f>
        <v>116979.03185393881</v>
      </c>
      <c r="F17" s="1244">
        <f t="shared" si="3"/>
        <v>117888.38751038813</v>
      </c>
      <c r="G17" s="1245">
        <f t="shared" si="3"/>
        <v>117401.27069163797</v>
      </c>
      <c r="H17" s="1219">
        <f t="shared" si="1"/>
        <v>113007.56260374497</v>
      </c>
    </row>
    <row r="18" spans="2:8">
      <c r="B18" s="439">
        <v>4.0999999999999996</v>
      </c>
      <c r="C18" s="451" t="s">
        <v>452</v>
      </c>
      <c r="D18" s="917">
        <v>70120.893692348225</v>
      </c>
      <c r="E18" s="1225">
        <v>81265.03185393881</v>
      </c>
      <c r="F18" s="1225">
        <v>83568.720843721458</v>
      </c>
      <c r="G18" s="1246">
        <v>84290.937358304625</v>
      </c>
      <c r="H18" s="1223">
        <f t="shared" si="1"/>
        <v>79811.395937078283</v>
      </c>
    </row>
    <row r="19" spans="2:8">
      <c r="B19" s="439">
        <v>4.2</v>
      </c>
      <c r="C19" s="451" t="s">
        <v>458</v>
      </c>
      <c r="D19" s="917">
        <v>29640.666666666668</v>
      </c>
      <c r="E19" s="1221">
        <v>35714</v>
      </c>
      <c r="F19" s="1221">
        <v>34319.666666666664</v>
      </c>
      <c r="G19" s="1246">
        <v>33110.333333333336</v>
      </c>
      <c r="H19" s="1223">
        <f t="shared" si="1"/>
        <v>33196.166666666672</v>
      </c>
    </row>
    <row r="20" spans="2:8">
      <c r="B20" s="439">
        <v>5</v>
      </c>
      <c r="C20" s="450" t="s">
        <v>279</v>
      </c>
      <c r="D20" s="917">
        <v>15827.518902389522</v>
      </c>
      <c r="E20" s="1221">
        <v>17744.466939093429</v>
      </c>
      <c r="F20" s="1221">
        <v>24472.056531440659</v>
      </c>
      <c r="G20" s="1246">
        <v>16576.666914577199</v>
      </c>
      <c r="H20" s="1223">
        <f t="shared" si="1"/>
        <v>18655.177321875202</v>
      </c>
    </row>
    <row r="21" spans="2:8">
      <c r="B21" s="439">
        <v>6</v>
      </c>
      <c r="C21" s="450" t="s">
        <v>280</v>
      </c>
      <c r="D21" s="917">
        <v>0</v>
      </c>
      <c r="E21" s="1221">
        <v>0</v>
      </c>
      <c r="F21" s="1221">
        <v>0</v>
      </c>
      <c r="G21" s="1246">
        <v>0</v>
      </c>
      <c r="H21" s="1223">
        <f t="shared" si="1"/>
        <v>0</v>
      </c>
    </row>
    <row r="22" spans="2:8">
      <c r="B22" s="439">
        <v>7</v>
      </c>
      <c r="C22" s="450" t="s">
        <v>281</v>
      </c>
      <c r="D22" s="917">
        <v>647281.30202284351</v>
      </c>
      <c r="E22" s="1221">
        <v>680123.7063641171</v>
      </c>
      <c r="F22" s="1221">
        <v>1060684.3069145738</v>
      </c>
      <c r="G22" s="1246">
        <v>1622663.1682033434</v>
      </c>
      <c r="H22" s="1223">
        <f t="shared" si="1"/>
        <v>1002688.1208762196</v>
      </c>
    </row>
    <row r="23" spans="2:8">
      <c r="B23" s="439">
        <v>8</v>
      </c>
      <c r="C23" s="450" t="s">
        <v>282</v>
      </c>
      <c r="D23" s="917">
        <v>65.173766666666666</v>
      </c>
      <c r="E23" s="1221">
        <v>132.67066666666668</v>
      </c>
      <c r="F23" s="1221">
        <v>65.333333333333329</v>
      </c>
      <c r="G23" s="1246">
        <v>182.66666666666666</v>
      </c>
      <c r="H23" s="1223">
        <f t="shared" si="1"/>
        <v>111.46110833333333</v>
      </c>
    </row>
    <row r="24" spans="2:8" ht="15" thickBot="1">
      <c r="B24" s="526">
        <v>9</v>
      </c>
      <c r="C24" s="530" t="s">
        <v>453</v>
      </c>
      <c r="D24" s="1247">
        <v>25581</v>
      </c>
      <c r="E24" s="1248">
        <v>25523.666666666668</v>
      </c>
      <c r="F24" s="1248">
        <v>28661.333333333332</v>
      </c>
      <c r="G24" s="1249">
        <v>23942.550000000003</v>
      </c>
      <c r="H24" s="1235">
        <f t="shared" si="1"/>
        <v>25927.137500000001</v>
      </c>
    </row>
    <row r="25" spans="2:8" ht="15" thickBot="1">
      <c r="B25" s="536">
        <v>10</v>
      </c>
      <c r="C25" s="537" t="s">
        <v>456</v>
      </c>
      <c r="D25" s="1250">
        <f>D17+D20+D21+D22+D23+D23+D24</f>
        <v>788581.72881758132</v>
      </c>
      <c r="E25" s="1251">
        <f t="shared" ref="E25:G25" si="4">E17+E20+E21+E22+E23+E23+E24</f>
        <v>840636.21315714938</v>
      </c>
      <c r="F25" s="1251">
        <f t="shared" si="4"/>
        <v>1231836.7509564024</v>
      </c>
      <c r="G25" s="1252">
        <f t="shared" si="4"/>
        <v>1780948.9891428922</v>
      </c>
      <c r="H25" s="1253">
        <f t="shared" si="1"/>
        <v>1160500.9205185063</v>
      </c>
    </row>
    <row r="26" spans="2:8" ht="14.25" customHeight="1" thickBot="1">
      <c r="B26" s="1494" t="s">
        <v>466</v>
      </c>
      <c r="C26" s="1495"/>
      <c r="D26" s="1240"/>
      <c r="E26" s="1241"/>
      <c r="F26" s="1241"/>
      <c r="G26" s="1242"/>
      <c r="H26" s="1254"/>
    </row>
    <row r="27" spans="2:8">
      <c r="B27" s="528">
        <v>11</v>
      </c>
      <c r="C27" s="529" t="s">
        <v>283</v>
      </c>
      <c r="D27" s="909">
        <v>381943.95917342667</v>
      </c>
      <c r="E27" s="1255">
        <v>531326.50951929239</v>
      </c>
      <c r="F27" s="1255">
        <v>883846.41382474999</v>
      </c>
      <c r="G27" s="1256">
        <v>1337955.0131425725</v>
      </c>
      <c r="H27" s="1219">
        <f t="shared" si="1"/>
        <v>783767.97391501046</v>
      </c>
    </row>
    <row r="28" spans="2:8" ht="28.5">
      <c r="B28" s="439">
        <v>12</v>
      </c>
      <c r="C28" s="450" t="s">
        <v>473</v>
      </c>
      <c r="D28" s="917"/>
      <c r="E28" s="1221"/>
      <c r="F28" s="1221"/>
      <c r="G28" s="1246"/>
      <c r="H28" s="1223">
        <f t="shared" si="1"/>
        <v>0</v>
      </c>
    </row>
    <row r="29" spans="2:8">
      <c r="B29" s="439">
        <v>13</v>
      </c>
      <c r="C29" s="450" t="s">
        <v>284</v>
      </c>
      <c r="D29" s="917"/>
      <c r="E29" s="1221"/>
      <c r="F29" s="1221"/>
      <c r="G29" s="1246"/>
      <c r="H29" s="1223">
        <f t="shared" si="1"/>
        <v>0</v>
      </c>
    </row>
    <row r="30" spans="2:8" ht="15" thickBot="1">
      <c r="B30" s="439">
        <v>14</v>
      </c>
      <c r="C30" s="450" t="s">
        <v>472</v>
      </c>
      <c r="D30" s="1257"/>
      <c r="E30" s="1248"/>
      <c r="F30" s="1248"/>
      <c r="G30" s="1249"/>
      <c r="H30" s="1235">
        <f t="shared" si="1"/>
        <v>0</v>
      </c>
    </row>
    <row r="31" spans="2:8" ht="15" thickBot="1">
      <c r="B31" s="534">
        <v>15</v>
      </c>
      <c r="C31" s="535" t="s">
        <v>455</v>
      </c>
      <c r="D31" s="1258">
        <f>D27+D28+D29-D30</f>
        <v>381943.95917342667</v>
      </c>
      <c r="E31" s="1259">
        <f>E27+E28+E29-E30</f>
        <v>531326.50951929239</v>
      </c>
      <c r="F31" s="1259">
        <f>F27+F28+F29-F30</f>
        <v>883846.41382474999</v>
      </c>
      <c r="G31" s="1260">
        <f>G27+G28+G29-G30</f>
        <v>1337955.0131425725</v>
      </c>
      <c r="H31" s="1253">
        <f t="shared" si="1"/>
        <v>783767.97391501046</v>
      </c>
    </row>
    <row r="32" spans="2:8" ht="14.25" customHeight="1" thickBot="1">
      <c r="B32" s="1492" t="s">
        <v>802</v>
      </c>
      <c r="C32" s="1493"/>
      <c r="D32" s="1261"/>
      <c r="E32" s="1262"/>
      <c r="F32" s="1262"/>
      <c r="G32" s="1263"/>
      <c r="H32" s="1264"/>
    </row>
    <row r="33" spans="2:8">
      <c r="B33" s="532">
        <v>16</v>
      </c>
      <c r="C33" s="533" t="s">
        <v>285</v>
      </c>
      <c r="D33" s="1265">
        <v>602704.054</v>
      </c>
      <c r="E33" s="1266">
        <v>646264.57133333338</v>
      </c>
      <c r="F33" s="1266">
        <v>611736.68966666667</v>
      </c>
      <c r="G33" s="1267">
        <v>593422.17600000009</v>
      </c>
      <c r="H33" s="1219">
        <f t="shared" si="1"/>
        <v>613531.87274999998</v>
      </c>
    </row>
    <row r="34" spans="2:8">
      <c r="B34" s="173">
        <v>17</v>
      </c>
      <c r="C34" s="455" t="s">
        <v>286</v>
      </c>
      <c r="D34" s="1268">
        <v>406637.76964415447</v>
      </c>
      <c r="E34" s="1269">
        <v>309309.70363785699</v>
      </c>
      <c r="F34" s="1269">
        <v>347990.33713165257</v>
      </c>
      <c r="G34" s="1270">
        <v>442993.97600031918</v>
      </c>
      <c r="H34" s="1253">
        <f t="shared" si="1"/>
        <v>376732.9466034958</v>
      </c>
    </row>
    <row r="35" spans="2:8" ht="15" thickBot="1">
      <c r="B35" s="174">
        <v>18</v>
      </c>
      <c r="C35" s="456" t="s">
        <v>800</v>
      </c>
      <c r="D35" s="892">
        <v>1.48</v>
      </c>
      <c r="E35" s="892">
        <v>2.09</v>
      </c>
      <c r="F35" s="892">
        <v>1.78</v>
      </c>
      <c r="G35" s="892">
        <v>1.34</v>
      </c>
      <c r="H35" s="893">
        <f>(D35+E35+F35+G35)/4</f>
        <v>1.6724999999999999</v>
      </c>
    </row>
    <row r="37" spans="2:8">
      <c r="B37" s="172"/>
    </row>
  </sheetData>
  <mergeCells count="9">
    <mergeCell ref="B1:H1"/>
    <mergeCell ref="B32:C32"/>
    <mergeCell ref="B26:C26"/>
    <mergeCell ref="D3:G3"/>
    <mergeCell ref="B3:B4"/>
    <mergeCell ref="C3:C4"/>
    <mergeCell ref="H3:H4"/>
    <mergeCell ref="B6:C6"/>
    <mergeCell ref="B16:C16"/>
  </mergeCells>
  <printOptions horizontalCentered="1"/>
  <pageMargins left="0.25" right="0.25" top="0.75" bottom="0.75" header="0.3" footer="0.3"/>
  <pageSetup paperSize="9" scale="92" orientation="landscape" r:id="rId1"/>
  <headerFooter>
    <oddHeader>&amp;L&amp;"Tahoma,Bold"Банка/Штедилница________________________________&amp;R&amp;"Tahoma,Bold"Образец СПЛО</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B050"/>
    <pageSetUpPr fitToPage="1"/>
  </sheetPr>
  <dimension ref="A2:E40"/>
  <sheetViews>
    <sheetView zoomScaleNormal="100" zoomScalePageLayoutView="80" workbookViewId="0">
      <selection activeCell="H13" sqref="H13"/>
    </sheetView>
  </sheetViews>
  <sheetFormatPr defaultColWidth="11.42578125" defaultRowHeight="14.25"/>
  <cols>
    <col min="1" max="1" width="6.42578125" style="120" bestFit="1" customWidth="1"/>
    <col min="2" max="2" width="45.28515625" style="120" customWidth="1"/>
    <col min="3" max="3" width="17.7109375" style="120" customWidth="1"/>
    <col min="4" max="4" width="20.28515625" style="120" customWidth="1"/>
    <col min="5" max="5" width="24.28515625" style="120" customWidth="1"/>
    <col min="6" max="254" width="11.42578125" style="120"/>
    <col min="255" max="255" width="2.5703125" style="120" customWidth="1"/>
    <col min="256" max="256" width="6.42578125" style="120" bestFit="1" customWidth="1"/>
    <col min="257" max="257" width="45.28515625" style="120" customWidth="1"/>
    <col min="258" max="258" width="17.7109375" style="120" customWidth="1"/>
    <col min="259" max="259" width="20.28515625" style="120" customWidth="1"/>
    <col min="260" max="260" width="21" style="120" customWidth="1"/>
    <col min="261" max="510" width="11.42578125" style="120"/>
    <col min="511" max="511" width="2.5703125" style="120" customWidth="1"/>
    <col min="512" max="512" width="6.42578125" style="120" bestFit="1" customWidth="1"/>
    <col min="513" max="513" width="45.28515625" style="120" customWidth="1"/>
    <col min="514" max="514" width="17.7109375" style="120" customWidth="1"/>
    <col min="515" max="515" width="20.28515625" style="120" customWidth="1"/>
    <col min="516" max="516" width="21" style="120" customWidth="1"/>
    <col min="517" max="766" width="11.42578125" style="120"/>
    <col min="767" max="767" width="2.5703125" style="120" customWidth="1"/>
    <col min="768" max="768" width="6.42578125" style="120" bestFit="1" customWidth="1"/>
    <col min="769" max="769" width="45.28515625" style="120" customWidth="1"/>
    <col min="770" max="770" width="17.7109375" style="120" customWidth="1"/>
    <col min="771" max="771" width="20.28515625" style="120" customWidth="1"/>
    <col min="772" max="772" width="21" style="120" customWidth="1"/>
    <col min="773" max="1022" width="11.42578125" style="120"/>
    <col min="1023" max="1023" width="2.5703125" style="120" customWidth="1"/>
    <col min="1024" max="1024" width="6.42578125" style="120" bestFit="1" customWidth="1"/>
    <col min="1025" max="1025" width="45.28515625" style="120" customWidth="1"/>
    <col min="1026" max="1026" width="17.7109375" style="120" customWidth="1"/>
    <col min="1027" max="1027" width="20.28515625" style="120" customWidth="1"/>
    <col min="1028" max="1028" width="21" style="120" customWidth="1"/>
    <col min="1029" max="1278" width="11.42578125" style="120"/>
    <col min="1279" max="1279" width="2.5703125" style="120" customWidth="1"/>
    <col min="1280" max="1280" width="6.42578125" style="120" bestFit="1" customWidth="1"/>
    <col min="1281" max="1281" width="45.28515625" style="120" customWidth="1"/>
    <col min="1282" max="1282" width="17.7109375" style="120" customWidth="1"/>
    <col min="1283" max="1283" width="20.28515625" style="120" customWidth="1"/>
    <col min="1284" max="1284" width="21" style="120" customWidth="1"/>
    <col min="1285" max="1534" width="11.42578125" style="120"/>
    <col min="1535" max="1535" width="2.5703125" style="120" customWidth="1"/>
    <col min="1536" max="1536" width="6.42578125" style="120" bestFit="1" customWidth="1"/>
    <col min="1537" max="1537" width="45.28515625" style="120" customWidth="1"/>
    <col min="1538" max="1538" width="17.7109375" style="120" customWidth="1"/>
    <col min="1539" max="1539" width="20.28515625" style="120" customWidth="1"/>
    <col min="1540" max="1540" width="21" style="120" customWidth="1"/>
    <col min="1541" max="1790" width="11.42578125" style="120"/>
    <col min="1791" max="1791" width="2.5703125" style="120" customWidth="1"/>
    <col min="1792" max="1792" width="6.42578125" style="120" bestFit="1" customWidth="1"/>
    <col min="1793" max="1793" width="45.28515625" style="120" customWidth="1"/>
    <col min="1794" max="1794" width="17.7109375" style="120" customWidth="1"/>
    <col min="1795" max="1795" width="20.28515625" style="120" customWidth="1"/>
    <col min="1796" max="1796" width="21" style="120" customWidth="1"/>
    <col min="1797" max="2046" width="11.42578125" style="120"/>
    <col min="2047" max="2047" width="2.5703125" style="120" customWidth="1"/>
    <col min="2048" max="2048" width="6.42578125" style="120" bestFit="1" customWidth="1"/>
    <col min="2049" max="2049" width="45.28515625" style="120" customWidth="1"/>
    <col min="2050" max="2050" width="17.7109375" style="120" customWidth="1"/>
    <col min="2051" max="2051" width="20.28515625" style="120" customWidth="1"/>
    <col min="2052" max="2052" width="21" style="120" customWidth="1"/>
    <col min="2053" max="2302" width="11.42578125" style="120"/>
    <col min="2303" max="2303" width="2.5703125" style="120" customWidth="1"/>
    <col min="2304" max="2304" width="6.42578125" style="120" bestFit="1" customWidth="1"/>
    <col min="2305" max="2305" width="45.28515625" style="120" customWidth="1"/>
    <col min="2306" max="2306" width="17.7109375" style="120" customWidth="1"/>
    <col min="2307" max="2307" width="20.28515625" style="120" customWidth="1"/>
    <col min="2308" max="2308" width="21" style="120" customWidth="1"/>
    <col min="2309" max="2558" width="11.42578125" style="120"/>
    <col min="2559" max="2559" width="2.5703125" style="120" customWidth="1"/>
    <col min="2560" max="2560" width="6.42578125" style="120" bestFit="1" customWidth="1"/>
    <col min="2561" max="2561" width="45.28515625" style="120" customWidth="1"/>
    <col min="2562" max="2562" width="17.7109375" style="120" customWidth="1"/>
    <col min="2563" max="2563" width="20.28515625" style="120" customWidth="1"/>
    <col min="2564" max="2564" width="21" style="120" customWidth="1"/>
    <col min="2565" max="2814" width="11.42578125" style="120"/>
    <col min="2815" max="2815" width="2.5703125" style="120" customWidth="1"/>
    <col min="2816" max="2816" width="6.42578125" style="120" bestFit="1" customWidth="1"/>
    <col min="2817" max="2817" width="45.28515625" style="120" customWidth="1"/>
    <col min="2818" max="2818" width="17.7109375" style="120" customWidth="1"/>
    <col min="2819" max="2819" width="20.28515625" style="120" customWidth="1"/>
    <col min="2820" max="2820" width="21" style="120" customWidth="1"/>
    <col min="2821" max="3070" width="11.42578125" style="120"/>
    <col min="3071" max="3071" width="2.5703125" style="120" customWidth="1"/>
    <col min="3072" max="3072" width="6.42578125" style="120" bestFit="1" customWidth="1"/>
    <col min="3073" max="3073" width="45.28515625" style="120" customWidth="1"/>
    <col min="3074" max="3074" width="17.7109375" style="120" customWidth="1"/>
    <col min="3075" max="3075" width="20.28515625" style="120" customWidth="1"/>
    <col min="3076" max="3076" width="21" style="120" customWidth="1"/>
    <col min="3077" max="3326" width="11.42578125" style="120"/>
    <col min="3327" max="3327" width="2.5703125" style="120" customWidth="1"/>
    <col min="3328" max="3328" width="6.42578125" style="120" bestFit="1" customWidth="1"/>
    <col min="3329" max="3329" width="45.28515625" style="120" customWidth="1"/>
    <col min="3330" max="3330" width="17.7109375" style="120" customWidth="1"/>
    <col min="3331" max="3331" width="20.28515625" style="120" customWidth="1"/>
    <col min="3332" max="3332" width="21" style="120" customWidth="1"/>
    <col min="3333" max="3582" width="11.42578125" style="120"/>
    <col min="3583" max="3583" width="2.5703125" style="120" customWidth="1"/>
    <col min="3584" max="3584" width="6.42578125" style="120" bestFit="1" customWidth="1"/>
    <col min="3585" max="3585" width="45.28515625" style="120" customWidth="1"/>
    <col min="3586" max="3586" width="17.7109375" style="120" customWidth="1"/>
    <col min="3587" max="3587" width="20.28515625" style="120" customWidth="1"/>
    <col min="3588" max="3588" width="21" style="120" customWidth="1"/>
    <col min="3589" max="3838" width="11.42578125" style="120"/>
    <col min="3839" max="3839" width="2.5703125" style="120" customWidth="1"/>
    <col min="3840" max="3840" width="6.42578125" style="120" bestFit="1" customWidth="1"/>
    <col min="3841" max="3841" width="45.28515625" style="120" customWidth="1"/>
    <col min="3842" max="3842" width="17.7109375" style="120" customWidth="1"/>
    <col min="3843" max="3843" width="20.28515625" style="120" customWidth="1"/>
    <col min="3844" max="3844" width="21" style="120" customWidth="1"/>
    <col min="3845" max="4094" width="11.42578125" style="120"/>
    <col min="4095" max="4095" width="2.5703125" style="120" customWidth="1"/>
    <col min="4096" max="4096" width="6.42578125" style="120" bestFit="1" customWidth="1"/>
    <col min="4097" max="4097" width="45.28515625" style="120" customWidth="1"/>
    <col min="4098" max="4098" width="17.7109375" style="120" customWidth="1"/>
    <col min="4099" max="4099" width="20.28515625" style="120" customWidth="1"/>
    <col min="4100" max="4100" width="21" style="120" customWidth="1"/>
    <col min="4101" max="4350" width="11.42578125" style="120"/>
    <col min="4351" max="4351" width="2.5703125" style="120" customWidth="1"/>
    <col min="4352" max="4352" width="6.42578125" style="120" bestFit="1" customWidth="1"/>
    <col min="4353" max="4353" width="45.28515625" style="120" customWidth="1"/>
    <col min="4354" max="4354" width="17.7109375" style="120" customWidth="1"/>
    <col min="4355" max="4355" width="20.28515625" style="120" customWidth="1"/>
    <col min="4356" max="4356" width="21" style="120" customWidth="1"/>
    <col min="4357" max="4606" width="11.42578125" style="120"/>
    <col min="4607" max="4607" width="2.5703125" style="120" customWidth="1"/>
    <col min="4608" max="4608" width="6.42578125" style="120" bestFit="1" customWidth="1"/>
    <col min="4609" max="4609" width="45.28515625" style="120" customWidth="1"/>
    <col min="4610" max="4610" width="17.7109375" style="120" customWidth="1"/>
    <col min="4611" max="4611" width="20.28515625" style="120" customWidth="1"/>
    <col min="4612" max="4612" width="21" style="120" customWidth="1"/>
    <col min="4613" max="4862" width="11.42578125" style="120"/>
    <col min="4863" max="4863" width="2.5703125" style="120" customWidth="1"/>
    <col min="4864" max="4864" width="6.42578125" style="120" bestFit="1" customWidth="1"/>
    <col min="4865" max="4865" width="45.28515625" style="120" customWidth="1"/>
    <col min="4866" max="4866" width="17.7109375" style="120" customWidth="1"/>
    <col min="4867" max="4867" width="20.28515625" style="120" customWidth="1"/>
    <col min="4868" max="4868" width="21" style="120" customWidth="1"/>
    <col min="4869" max="5118" width="11.42578125" style="120"/>
    <col min="5119" max="5119" width="2.5703125" style="120" customWidth="1"/>
    <col min="5120" max="5120" width="6.42578125" style="120" bestFit="1" customWidth="1"/>
    <col min="5121" max="5121" width="45.28515625" style="120" customWidth="1"/>
    <col min="5122" max="5122" width="17.7109375" style="120" customWidth="1"/>
    <col min="5123" max="5123" width="20.28515625" style="120" customWidth="1"/>
    <col min="5124" max="5124" width="21" style="120" customWidth="1"/>
    <col min="5125" max="5374" width="11.42578125" style="120"/>
    <col min="5375" max="5375" width="2.5703125" style="120" customWidth="1"/>
    <col min="5376" max="5376" width="6.42578125" style="120" bestFit="1" customWidth="1"/>
    <col min="5377" max="5377" width="45.28515625" style="120" customWidth="1"/>
    <col min="5378" max="5378" width="17.7109375" style="120" customWidth="1"/>
    <col min="5379" max="5379" width="20.28515625" style="120" customWidth="1"/>
    <col min="5380" max="5380" width="21" style="120" customWidth="1"/>
    <col min="5381" max="5630" width="11.42578125" style="120"/>
    <col min="5631" max="5631" width="2.5703125" style="120" customWidth="1"/>
    <col min="5632" max="5632" width="6.42578125" style="120" bestFit="1" customWidth="1"/>
    <col min="5633" max="5633" width="45.28515625" style="120" customWidth="1"/>
    <col min="5634" max="5634" width="17.7109375" style="120" customWidth="1"/>
    <col min="5635" max="5635" width="20.28515625" style="120" customWidth="1"/>
    <col min="5636" max="5636" width="21" style="120" customWidth="1"/>
    <col min="5637" max="5886" width="11.42578125" style="120"/>
    <col min="5887" max="5887" width="2.5703125" style="120" customWidth="1"/>
    <col min="5888" max="5888" width="6.42578125" style="120" bestFit="1" customWidth="1"/>
    <col min="5889" max="5889" width="45.28515625" style="120" customWidth="1"/>
    <col min="5890" max="5890" width="17.7109375" style="120" customWidth="1"/>
    <col min="5891" max="5891" width="20.28515625" style="120" customWidth="1"/>
    <col min="5892" max="5892" width="21" style="120" customWidth="1"/>
    <col min="5893" max="6142" width="11.42578125" style="120"/>
    <col min="6143" max="6143" width="2.5703125" style="120" customWidth="1"/>
    <col min="6144" max="6144" width="6.42578125" style="120" bestFit="1" customWidth="1"/>
    <col min="6145" max="6145" width="45.28515625" style="120" customWidth="1"/>
    <col min="6146" max="6146" width="17.7109375" style="120" customWidth="1"/>
    <col min="6147" max="6147" width="20.28515625" style="120" customWidth="1"/>
    <col min="6148" max="6148" width="21" style="120" customWidth="1"/>
    <col min="6149" max="6398" width="11.42578125" style="120"/>
    <col min="6399" max="6399" width="2.5703125" style="120" customWidth="1"/>
    <col min="6400" max="6400" width="6.42578125" style="120" bestFit="1" customWidth="1"/>
    <col min="6401" max="6401" width="45.28515625" style="120" customWidth="1"/>
    <col min="6402" max="6402" width="17.7109375" style="120" customWidth="1"/>
    <col min="6403" max="6403" width="20.28515625" style="120" customWidth="1"/>
    <col min="6404" max="6404" width="21" style="120" customWidth="1"/>
    <col min="6405" max="6654" width="11.42578125" style="120"/>
    <col min="6655" max="6655" width="2.5703125" style="120" customWidth="1"/>
    <col min="6656" max="6656" width="6.42578125" style="120" bestFit="1" customWidth="1"/>
    <col min="6657" max="6657" width="45.28515625" style="120" customWidth="1"/>
    <col min="6658" max="6658" width="17.7109375" style="120" customWidth="1"/>
    <col min="6659" max="6659" width="20.28515625" style="120" customWidth="1"/>
    <col min="6660" max="6660" width="21" style="120" customWidth="1"/>
    <col min="6661" max="6910" width="11.42578125" style="120"/>
    <col min="6911" max="6911" width="2.5703125" style="120" customWidth="1"/>
    <col min="6912" max="6912" width="6.42578125" style="120" bestFit="1" customWidth="1"/>
    <col min="6913" max="6913" width="45.28515625" style="120" customWidth="1"/>
    <col min="6914" max="6914" width="17.7109375" style="120" customWidth="1"/>
    <col min="6915" max="6915" width="20.28515625" style="120" customWidth="1"/>
    <col min="6916" max="6916" width="21" style="120" customWidth="1"/>
    <col min="6917" max="7166" width="11.42578125" style="120"/>
    <col min="7167" max="7167" width="2.5703125" style="120" customWidth="1"/>
    <col min="7168" max="7168" width="6.42578125" style="120" bestFit="1" customWidth="1"/>
    <col min="7169" max="7169" width="45.28515625" style="120" customWidth="1"/>
    <col min="7170" max="7170" width="17.7109375" style="120" customWidth="1"/>
    <col min="7171" max="7171" width="20.28515625" style="120" customWidth="1"/>
    <col min="7172" max="7172" width="21" style="120" customWidth="1"/>
    <col min="7173" max="7422" width="11.42578125" style="120"/>
    <col min="7423" max="7423" width="2.5703125" style="120" customWidth="1"/>
    <col min="7424" max="7424" width="6.42578125" style="120" bestFit="1" customWidth="1"/>
    <col min="7425" max="7425" width="45.28515625" style="120" customWidth="1"/>
    <col min="7426" max="7426" width="17.7109375" style="120" customWidth="1"/>
    <col min="7427" max="7427" width="20.28515625" style="120" customWidth="1"/>
    <col min="7428" max="7428" width="21" style="120" customWidth="1"/>
    <col min="7429" max="7678" width="11.42578125" style="120"/>
    <col min="7679" max="7679" width="2.5703125" style="120" customWidth="1"/>
    <col min="7680" max="7680" width="6.42578125" style="120" bestFit="1" customWidth="1"/>
    <col min="7681" max="7681" width="45.28515625" style="120" customWidth="1"/>
    <col min="7682" max="7682" width="17.7109375" style="120" customWidth="1"/>
    <col min="7683" max="7683" width="20.28515625" style="120" customWidth="1"/>
    <col min="7684" max="7684" width="21" style="120" customWidth="1"/>
    <col min="7685" max="7934" width="11.42578125" style="120"/>
    <col min="7935" max="7935" width="2.5703125" style="120" customWidth="1"/>
    <col min="7936" max="7936" width="6.42578125" style="120" bestFit="1" customWidth="1"/>
    <col min="7937" max="7937" width="45.28515625" style="120" customWidth="1"/>
    <col min="7938" max="7938" width="17.7109375" style="120" customWidth="1"/>
    <col min="7939" max="7939" width="20.28515625" style="120" customWidth="1"/>
    <col min="7940" max="7940" width="21" style="120" customWidth="1"/>
    <col min="7941" max="8190" width="11.42578125" style="120"/>
    <col min="8191" max="8191" width="2.5703125" style="120" customWidth="1"/>
    <col min="8192" max="8192" width="6.42578125" style="120" bestFit="1" customWidth="1"/>
    <col min="8193" max="8193" width="45.28515625" style="120" customWidth="1"/>
    <col min="8194" max="8194" width="17.7109375" style="120" customWidth="1"/>
    <col min="8195" max="8195" width="20.28515625" style="120" customWidth="1"/>
    <col min="8196" max="8196" width="21" style="120" customWidth="1"/>
    <col min="8197" max="8446" width="11.42578125" style="120"/>
    <col min="8447" max="8447" width="2.5703125" style="120" customWidth="1"/>
    <col min="8448" max="8448" width="6.42578125" style="120" bestFit="1" customWidth="1"/>
    <col min="8449" max="8449" width="45.28515625" style="120" customWidth="1"/>
    <col min="8450" max="8450" width="17.7109375" style="120" customWidth="1"/>
    <col min="8451" max="8451" width="20.28515625" style="120" customWidth="1"/>
    <col min="8452" max="8452" width="21" style="120" customWidth="1"/>
    <col min="8453" max="8702" width="11.42578125" style="120"/>
    <col min="8703" max="8703" width="2.5703125" style="120" customWidth="1"/>
    <col min="8704" max="8704" width="6.42578125" style="120" bestFit="1" customWidth="1"/>
    <col min="8705" max="8705" width="45.28515625" style="120" customWidth="1"/>
    <col min="8706" max="8706" width="17.7109375" style="120" customWidth="1"/>
    <col min="8707" max="8707" width="20.28515625" style="120" customWidth="1"/>
    <col min="8708" max="8708" width="21" style="120" customWidth="1"/>
    <col min="8709" max="8958" width="11.42578125" style="120"/>
    <col min="8959" max="8959" width="2.5703125" style="120" customWidth="1"/>
    <col min="8960" max="8960" width="6.42578125" style="120" bestFit="1" customWidth="1"/>
    <col min="8961" max="8961" width="45.28515625" style="120" customWidth="1"/>
    <col min="8962" max="8962" width="17.7109375" style="120" customWidth="1"/>
    <col min="8963" max="8963" width="20.28515625" style="120" customWidth="1"/>
    <col min="8964" max="8964" width="21" style="120" customWidth="1"/>
    <col min="8965" max="9214" width="11.42578125" style="120"/>
    <col min="9215" max="9215" width="2.5703125" style="120" customWidth="1"/>
    <col min="9216" max="9216" width="6.42578125" style="120" bestFit="1" customWidth="1"/>
    <col min="9217" max="9217" width="45.28515625" style="120" customWidth="1"/>
    <col min="9218" max="9218" width="17.7109375" style="120" customWidth="1"/>
    <col min="9219" max="9219" width="20.28515625" style="120" customWidth="1"/>
    <col min="9220" max="9220" width="21" style="120" customWidth="1"/>
    <col min="9221" max="9470" width="11.42578125" style="120"/>
    <col min="9471" max="9471" width="2.5703125" style="120" customWidth="1"/>
    <col min="9472" max="9472" width="6.42578125" style="120" bestFit="1" customWidth="1"/>
    <col min="9473" max="9473" width="45.28515625" style="120" customWidth="1"/>
    <col min="9474" max="9474" width="17.7109375" style="120" customWidth="1"/>
    <col min="9475" max="9475" width="20.28515625" style="120" customWidth="1"/>
    <col min="9476" max="9476" width="21" style="120" customWidth="1"/>
    <col min="9477" max="9726" width="11.42578125" style="120"/>
    <col min="9727" max="9727" width="2.5703125" style="120" customWidth="1"/>
    <col min="9728" max="9728" width="6.42578125" style="120" bestFit="1" customWidth="1"/>
    <col min="9729" max="9729" width="45.28515625" style="120" customWidth="1"/>
    <col min="9730" max="9730" width="17.7109375" style="120" customWidth="1"/>
    <col min="9731" max="9731" width="20.28515625" style="120" customWidth="1"/>
    <col min="9732" max="9732" width="21" style="120" customWidth="1"/>
    <col min="9733" max="9982" width="11.42578125" style="120"/>
    <col min="9983" max="9983" width="2.5703125" style="120" customWidth="1"/>
    <col min="9984" max="9984" width="6.42578125" style="120" bestFit="1" customWidth="1"/>
    <col min="9985" max="9985" width="45.28515625" style="120" customWidth="1"/>
    <col min="9986" max="9986" width="17.7109375" style="120" customWidth="1"/>
    <col min="9987" max="9987" width="20.28515625" style="120" customWidth="1"/>
    <col min="9988" max="9988" width="21" style="120" customWidth="1"/>
    <col min="9989" max="10238" width="11.42578125" style="120"/>
    <col min="10239" max="10239" width="2.5703125" style="120" customWidth="1"/>
    <col min="10240" max="10240" width="6.42578125" style="120" bestFit="1" customWidth="1"/>
    <col min="10241" max="10241" width="45.28515625" style="120" customWidth="1"/>
    <col min="10242" max="10242" width="17.7109375" style="120" customWidth="1"/>
    <col min="10243" max="10243" width="20.28515625" style="120" customWidth="1"/>
    <col min="10244" max="10244" width="21" style="120" customWidth="1"/>
    <col min="10245" max="10494" width="11.42578125" style="120"/>
    <col min="10495" max="10495" width="2.5703125" style="120" customWidth="1"/>
    <col min="10496" max="10496" width="6.42578125" style="120" bestFit="1" customWidth="1"/>
    <col min="10497" max="10497" width="45.28515625" style="120" customWidth="1"/>
    <col min="10498" max="10498" width="17.7109375" style="120" customWidth="1"/>
    <col min="10499" max="10499" width="20.28515625" style="120" customWidth="1"/>
    <col min="10500" max="10500" width="21" style="120" customWidth="1"/>
    <col min="10501" max="10750" width="11.42578125" style="120"/>
    <col min="10751" max="10751" width="2.5703125" style="120" customWidth="1"/>
    <col min="10752" max="10752" width="6.42578125" style="120" bestFit="1" customWidth="1"/>
    <col min="10753" max="10753" width="45.28515625" style="120" customWidth="1"/>
    <col min="10754" max="10754" width="17.7109375" style="120" customWidth="1"/>
    <col min="10755" max="10755" width="20.28515625" style="120" customWidth="1"/>
    <col min="10756" max="10756" width="21" style="120" customWidth="1"/>
    <col min="10757" max="11006" width="11.42578125" style="120"/>
    <col min="11007" max="11007" width="2.5703125" style="120" customWidth="1"/>
    <col min="11008" max="11008" width="6.42578125" style="120" bestFit="1" customWidth="1"/>
    <col min="11009" max="11009" width="45.28515625" style="120" customWidth="1"/>
    <col min="11010" max="11010" width="17.7109375" style="120" customWidth="1"/>
    <col min="11011" max="11011" width="20.28515625" style="120" customWidth="1"/>
    <col min="11012" max="11012" width="21" style="120" customWidth="1"/>
    <col min="11013" max="11262" width="11.42578125" style="120"/>
    <col min="11263" max="11263" width="2.5703125" style="120" customWidth="1"/>
    <col min="11264" max="11264" width="6.42578125" style="120" bestFit="1" customWidth="1"/>
    <col min="11265" max="11265" width="45.28515625" style="120" customWidth="1"/>
    <col min="11266" max="11266" width="17.7109375" style="120" customWidth="1"/>
    <col min="11267" max="11267" width="20.28515625" style="120" customWidth="1"/>
    <col min="11268" max="11268" width="21" style="120" customWidth="1"/>
    <col min="11269" max="11518" width="11.42578125" style="120"/>
    <col min="11519" max="11519" width="2.5703125" style="120" customWidth="1"/>
    <col min="11520" max="11520" width="6.42578125" style="120" bestFit="1" customWidth="1"/>
    <col min="11521" max="11521" width="45.28515625" style="120" customWidth="1"/>
    <col min="11522" max="11522" width="17.7109375" style="120" customWidth="1"/>
    <col min="11523" max="11523" width="20.28515625" style="120" customWidth="1"/>
    <col min="11524" max="11524" width="21" style="120" customWidth="1"/>
    <col min="11525" max="11774" width="11.42578125" style="120"/>
    <col min="11775" max="11775" width="2.5703125" style="120" customWidth="1"/>
    <col min="11776" max="11776" width="6.42578125" style="120" bestFit="1" customWidth="1"/>
    <col min="11777" max="11777" width="45.28515625" style="120" customWidth="1"/>
    <col min="11778" max="11778" width="17.7109375" style="120" customWidth="1"/>
    <col min="11779" max="11779" width="20.28515625" style="120" customWidth="1"/>
    <col min="11780" max="11780" width="21" style="120" customWidth="1"/>
    <col min="11781" max="12030" width="11.42578125" style="120"/>
    <col min="12031" max="12031" width="2.5703125" style="120" customWidth="1"/>
    <col min="12032" max="12032" width="6.42578125" style="120" bestFit="1" customWidth="1"/>
    <col min="12033" max="12033" width="45.28515625" style="120" customWidth="1"/>
    <col min="12034" max="12034" width="17.7109375" style="120" customWidth="1"/>
    <col min="12035" max="12035" width="20.28515625" style="120" customWidth="1"/>
    <col min="12036" max="12036" width="21" style="120" customWidth="1"/>
    <col min="12037" max="12286" width="11.42578125" style="120"/>
    <col min="12287" max="12287" width="2.5703125" style="120" customWidth="1"/>
    <col min="12288" max="12288" width="6.42578125" style="120" bestFit="1" customWidth="1"/>
    <col min="12289" max="12289" width="45.28515625" style="120" customWidth="1"/>
    <col min="12290" max="12290" width="17.7109375" style="120" customWidth="1"/>
    <col min="12291" max="12291" width="20.28515625" style="120" customWidth="1"/>
    <col min="12292" max="12292" width="21" style="120" customWidth="1"/>
    <col min="12293" max="12542" width="11.42578125" style="120"/>
    <col min="12543" max="12543" width="2.5703125" style="120" customWidth="1"/>
    <col min="12544" max="12544" width="6.42578125" style="120" bestFit="1" customWidth="1"/>
    <col min="12545" max="12545" width="45.28515625" style="120" customWidth="1"/>
    <col min="12546" max="12546" width="17.7109375" style="120" customWidth="1"/>
    <col min="12547" max="12547" width="20.28515625" style="120" customWidth="1"/>
    <col min="12548" max="12548" width="21" style="120" customWidth="1"/>
    <col min="12549" max="12798" width="11.42578125" style="120"/>
    <col min="12799" max="12799" width="2.5703125" style="120" customWidth="1"/>
    <col min="12800" max="12800" width="6.42578125" style="120" bestFit="1" customWidth="1"/>
    <col min="12801" max="12801" width="45.28515625" style="120" customWidth="1"/>
    <col min="12802" max="12802" width="17.7109375" style="120" customWidth="1"/>
    <col min="12803" max="12803" width="20.28515625" style="120" customWidth="1"/>
    <col min="12804" max="12804" width="21" style="120" customWidth="1"/>
    <col min="12805" max="13054" width="11.42578125" style="120"/>
    <col min="13055" max="13055" width="2.5703125" style="120" customWidth="1"/>
    <col min="13056" max="13056" width="6.42578125" style="120" bestFit="1" customWidth="1"/>
    <col min="13057" max="13057" width="45.28515625" style="120" customWidth="1"/>
    <col min="13058" max="13058" width="17.7109375" style="120" customWidth="1"/>
    <col min="13059" max="13059" width="20.28515625" style="120" customWidth="1"/>
    <col min="13060" max="13060" width="21" style="120" customWidth="1"/>
    <col min="13061" max="13310" width="11.42578125" style="120"/>
    <col min="13311" max="13311" width="2.5703125" style="120" customWidth="1"/>
    <col min="13312" max="13312" width="6.42578125" style="120" bestFit="1" customWidth="1"/>
    <col min="13313" max="13313" width="45.28515625" style="120" customWidth="1"/>
    <col min="13314" max="13314" width="17.7109375" style="120" customWidth="1"/>
    <col min="13315" max="13315" width="20.28515625" style="120" customWidth="1"/>
    <col min="13316" max="13316" width="21" style="120" customWidth="1"/>
    <col min="13317" max="13566" width="11.42578125" style="120"/>
    <col min="13567" max="13567" width="2.5703125" style="120" customWidth="1"/>
    <col min="13568" max="13568" width="6.42578125" style="120" bestFit="1" customWidth="1"/>
    <col min="13569" max="13569" width="45.28515625" style="120" customWidth="1"/>
    <col min="13570" max="13570" width="17.7109375" style="120" customWidth="1"/>
    <col min="13571" max="13571" width="20.28515625" style="120" customWidth="1"/>
    <col min="13572" max="13572" width="21" style="120" customWidth="1"/>
    <col min="13573" max="13822" width="11.42578125" style="120"/>
    <col min="13823" max="13823" width="2.5703125" style="120" customWidth="1"/>
    <col min="13824" max="13824" width="6.42578125" style="120" bestFit="1" customWidth="1"/>
    <col min="13825" max="13825" width="45.28515625" style="120" customWidth="1"/>
    <col min="13826" max="13826" width="17.7109375" style="120" customWidth="1"/>
    <col min="13827" max="13827" width="20.28515625" style="120" customWidth="1"/>
    <col min="13828" max="13828" width="21" style="120" customWidth="1"/>
    <col min="13829" max="14078" width="11.42578125" style="120"/>
    <col min="14079" max="14079" width="2.5703125" style="120" customWidth="1"/>
    <col min="14080" max="14080" width="6.42578125" style="120" bestFit="1" customWidth="1"/>
    <col min="14081" max="14081" width="45.28515625" style="120" customWidth="1"/>
    <col min="14082" max="14082" width="17.7109375" style="120" customWidth="1"/>
    <col min="14083" max="14083" width="20.28515625" style="120" customWidth="1"/>
    <col min="14084" max="14084" width="21" style="120" customWidth="1"/>
    <col min="14085" max="14334" width="11.42578125" style="120"/>
    <col min="14335" max="14335" width="2.5703125" style="120" customWidth="1"/>
    <col min="14336" max="14336" width="6.42578125" style="120" bestFit="1" customWidth="1"/>
    <col min="14337" max="14337" width="45.28515625" style="120" customWidth="1"/>
    <col min="14338" max="14338" width="17.7109375" style="120" customWidth="1"/>
    <col min="14339" max="14339" width="20.28515625" style="120" customWidth="1"/>
    <col min="14340" max="14340" width="21" style="120" customWidth="1"/>
    <col min="14341" max="14590" width="11.42578125" style="120"/>
    <col min="14591" max="14591" width="2.5703125" style="120" customWidth="1"/>
    <col min="14592" max="14592" width="6.42578125" style="120" bestFit="1" customWidth="1"/>
    <col min="14593" max="14593" width="45.28515625" style="120" customWidth="1"/>
    <col min="14594" max="14594" width="17.7109375" style="120" customWidth="1"/>
    <col min="14595" max="14595" width="20.28515625" style="120" customWidth="1"/>
    <col min="14596" max="14596" width="21" style="120" customWidth="1"/>
    <col min="14597" max="14846" width="11.42578125" style="120"/>
    <col min="14847" max="14847" width="2.5703125" style="120" customWidth="1"/>
    <col min="14848" max="14848" width="6.42578125" style="120" bestFit="1" customWidth="1"/>
    <col min="14849" max="14849" width="45.28515625" style="120" customWidth="1"/>
    <col min="14850" max="14850" width="17.7109375" style="120" customWidth="1"/>
    <col min="14851" max="14851" width="20.28515625" style="120" customWidth="1"/>
    <col min="14852" max="14852" width="21" style="120" customWidth="1"/>
    <col min="14853" max="15102" width="11.42578125" style="120"/>
    <col min="15103" max="15103" width="2.5703125" style="120" customWidth="1"/>
    <col min="15104" max="15104" width="6.42578125" style="120" bestFit="1" customWidth="1"/>
    <col min="15105" max="15105" width="45.28515625" style="120" customWidth="1"/>
    <col min="15106" max="15106" width="17.7109375" style="120" customWidth="1"/>
    <col min="15107" max="15107" width="20.28515625" style="120" customWidth="1"/>
    <col min="15108" max="15108" width="21" style="120" customWidth="1"/>
    <col min="15109" max="15358" width="11.42578125" style="120"/>
    <col min="15359" max="15359" width="2.5703125" style="120" customWidth="1"/>
    <col min="15360" max="15360" width="6.42578125" style="120" bestFit="1" customWidth="1"/>
    <col min="15361" max="15361" width="45.28515625" style="120" customWidth="1"/>
    <col min="15362" max="15362" width="17.7109375" style="120" customWidth="1"/>
    <col min="15363" max="15363" width="20.28515625" style="120" customWidth="1"/>
    <col min="15364" max="15364" width="21" style="120" customWidth="1"/>
    <col min="15365" max="15614" width="11.42578125" style="120"/>
    <col min="15615" max="15615" width="2.5703125" style="120" customWidth="1"/>
    <col min="15616" max="15616" width="6.42578125" style="120" bestFit="1" customWidth="1"/>
    <col min="15617" max="15617" width="45.28515625" style="120" customWidth="1"/>
    <col min="15618" max="15618" width="17.7109375" style="120" customWidth="1"/>
    <col min="15619" max="15619" width="20.28515625" style="120" customWidth="1"/>
    <col min="15620" max="15620" width="21" style="120" customWidth="1"/>
    <col min="15621" max="15870" width="11.42578125" style="120"/>
    <col min="15871" max="15871" width="2.5703125" style="120" customWidth="1"/>
    <col min="15872" max="15872" width="6.42578125" style="120" bestFit="1" customWidth="1"/>
    <col min="15873" max="15873" width="45.28515625" style="120" customWidth="1"/>
    <col min="15874" max="15874" width="17.7109375" style="120" customWidth="1"/>
    <col min="15875" max="15875" width="20.28515625" style="120" customWidth="1"/>
    <col min="15876" max="15876" width="21" style="120" customWidth="1"/>
    <col min="15877" max="16126" width="11.42578125" style="120"/>
    <col min="16127" max="16127" width="2.5703125" style="120" customWidth="1"/>
    <col min="16128" max="16128" width="6.42578125" style="120" bestFit="1" customWidth="1"/>
    <col min="16129" max="16129" width="45.28515625" style="120" customWidth="1"/>
    <col min="16130" max="16130" width="17.7109375" style="120" customWidth="1"/>
    <col min="16131" max="16131" width="20.28515625" style="120" customWidth="1"/>
    <col min="16132" max="16132" width="21" style="120" customWidth="1"/>
    <col min="16133" max="16384" width="11.42578125" style="120"/>
  </cols>
  <sheetData>
    <row r="2" spans="1:5">
      <c r="A2" s="1287" t="s">
        <v>721</v>
      </c>
      <c r="B2" s="1287"/>
      <c r="C2" s="1287"/>
      <c r="D2" s="1287"/>
      <c r="E2" s="1287"/>
    </row>
    <row r="3" spans="1:5" ht="15" customHeight="1">
      <c r="A3" s="130"/>
      <c r="B3" s="130"/>
      <c r="C3" s="130"/>
      <c r="D3" s="130"/>
      <c r="E3" s="130"/>
    </row>
    <row r="5" spans="1:5" ht="15" thickBot="1">
      <c r="A5" s="477" t="s">
        <v>515</v>
      </c>
      <c r="E5" s="462" t="s">
        <v>1</v>
      </c>
    </row>
    <row r="6" spans="1:5" s="121" customFormat="1" ht="57" customHeight="1" thickBot="1">
      <c r="A6" s="468" t="s">
        <v>244</v>
      </c>
      <c r="B6" s="469" t="s">
        <v>245</v>
      </c>
      <c r="C6" s="469" t="s">
        <v>803</v>
      </c>
      <c r="D6" s="469" t="s">
        <v>663</v>
      </c>
      <c r="E6" s="470" t="s">
        <v>246</v>
      </c>
    </row>
    <row r="7" spans="1:5" s="121" customFormat="1">
      <c r="A7" s="471"/>
      <c r="B7" s="472">
        <v>1</v>
      </c>
      <c r="C7" s="473" t="s">
        <v>247</v>
      </c>
      <c r="D7" s="473" t="s">
        <v>248</v>
      </c>
      <c r="E7" s="474" t="s">
        <v>249</v>
      </c>
    </row>
    <row r="8" spans="1:5" ht="20.100000000000001" customHeight="1">
      <c r="A8" s="465" t="s">
        <v>250</v>
      </c>
      <c r="B8" s="122" t="s">
        <v>251</v>
      </c>
      <c r="C8" s="879" t="s">
        <v>869</v>
      </c>
      <c r="D8" s="1110">
        <v>264889</v>
      </c>
      <c r="E8" s="1271">
        <v>264889</v>
      </c>
    </row>
    <row r="9" spans="1:5" ht="20.100000000000001" customHeight="1">
      <c r="A9" s="464" t="s">
        <v>247</v>
      </c>
      <c r="B9" s="122" t="s">
        <v>252</v>
      </c>
      <c r="C9" s="879" t="s">
        <v>870</v>
      </c>
      <c r="D9" s="1110">
        <v>342400</v>
      </c>
      <c r="E9" s="1271">
        <v>342400</v>
      </c>
    </row>
    <row r="10" spans="1:5" ht="20.100000000000001" customHeight="1">
      <c r="A10" s="464" t="s">
        <v>248</v>
      </c>
      <c r="B10" s="122" t="s">
        <v>253</v>
      </c>
      <c r="C10" s="467"/>
      <c r="D10" s="467">
        <v>0</v>
      </c>
      <c r="E10" s="475">
        <v>0</v>
      </c>
    </row>
    <row r="11" spans="1:5" ht="20.100000000000001" customHeight="1">
      <c r="A11" s="465" t="s">
        <v>249</v>
      </c>
      <c r="B11" s="122" t="s">
        <v>383</v>
      </c>
      <c r="C11" s="467"/>
      <c r="D11" s="467">
        <v>0</v>
      </c>
      <c r="E11" s="475">
        <v>0</v>
      </c>
    </row>
    <row r="12" spans="1:5" ht="20.100000000000001" customHeight="1">
      <c r="A12" s="465" t="s">
        <v>254</v>
      </c>
      <c r="B12" s="122" t="s">
        <v>258</v>
      </c>
      <c r="C12" s="467"/>
      <c r="D12" s="467">
        <v>0</v>
      </c>
      <c r="E12" s="475">
        <v>0</v>
      </c>
    </row>
    <row r="13" spans="1:5" ht="20.100000000000001" customHeight="1">
      <c r="A13" s="465" t="s">
        <v>255</v>
      </c>
      <c r="B13" s="122" t="s">
        <v>256</v>
      </c>
      <c r="C13" s="467"/>
      <c r="D13" s="467">
        <v>0</v>
      </c>
      <c r="E13" s="475">
        <v>0</v>
      </c>
    </row>
    <row r="14" spans="1:5" s="121" customFormat="1" ht="15" thickBot="1">
      <c r="A14" s="466" t="s">
        <v>257</v>
      </c>
      <c r="B14" s="478" t="s">
        <v>225</v>
      </c>
      <c r="C14" s="476"/>
      <c r="D14" s="878">
        <v>0</v>
      </c>
      <c r="E14" s="877">
        <v>0</v>
      </c>
    </row>
    <row r="17" spans="1:4" ht="15" thickBot="1">
      <c r="A17" s="477" t="s">
        <v>516</v>
      </c>
      <c r="B17" s="123"/>
      <c r="C17" s="123"/>
      <c r="D17" s="788" t="s">
        <v>1</v>
      </c>
    </row>
    <row r="18" spans="1:4" ht="43.5" thickBot="1">
      <c r="A18" s="468" t="s">
        <v>244</v>
      </c>
      <c r="B18" s="469" t="s">
        <v>245</v>
      </c>
      <c r="C18" s="469" t="s">
        <v>803</v>
      </c>
      <c r="D18" s="470" t="s">
        <v>663</v>
      </c>
    </row>
    <row r="19" spans="1:4">
      <c r="A19" s="471"/>
      <c r="B19" s="472">
        <v>1</v>
      </c>
      <c r="C19" s="473" t="s">
        <v>247</v>
      </c>
      <c r="D19" s="474" t="s">
        <v>248</v>
      </c>
    </row>
    <row r="20" spans="1:4">
      <c r="A20" s="463" t="s">
        <v>250</v>
      </c>
      <c r="B20" s="122" t="s">
        <v>251</v>
      </c>
      <c r="C20" s="467"/>
      <c r="D20" s="475"/>
    </row>
    <row r="21" spans="1:4">
      <c r="A21" s="464" t="s">
        <v>247</v>
      </c>
      <c r="B21" s="122" t="s">
        <v>252</v>
      </c>
      <c r="C21" s="467"/>
      <c r="D21" s="475"/>
    </row>
    <row r="22" spans="1:4">
      <c r="A22" s="464" t="s">
        <v>248</v>
      </c>
      <c r="B22" s="122" t="s">
        <v>253</v>
      </c>
      <c r="C22" s="467"/>
      <c r="D22" s="475"/>
    </row>
    <row r="23" spans="1:4">
      <c r="A23" s="465" t="s">
        <v>249</v>
      </c>
      <c r="B23" s="122" t="s">
        <v>383</v>
      </c>
      <c r="C23" s="467"/>
      <c r="D23" s="475"/>
    </row>
    <row r="24" spans="1:4">
      <c r="A24" s="465" t="s">
        <v>254</v>
      </c>
      <c r="B24" s="122" t="s">
        <v>258</v>
      </c>
      <c r="C24" s="467"/>
      <c r="D24" s="475"/>
    </row>
    <row r="25" spans="1:4">
      <c r="A25" s="465" t="s">
        <v>255</v>
      </c>
      <c r="B25" s="122" t="s">
        <v>256</v>
      </c>
      <c r="C25" s="467"/>
      <c r="D25" s="475"/>
    </row>
    <row r="26" spans="1:4" ht="15" thickBot="1">
      <c r="A26" s="466" t="s">
        <v>257</v>
      </c>
      <c r="B26" s="478" t="s">
        <v>225</v>
      </c>
      <c r="C26" s="476"/>
      <c r="D26" s="479"/>
    </row>
    <row r="27" spans="1:4">
      <c r="A27" s="539"/>
      <c r="B27" s="540"/>
      <c r="C27" s="541"/>
      <c r="D27" s="541"/>
    </row>
    <row r="28" spans="1:4">
      <c r="B28" s="477" t="s">
        <v>809</v>
      </c>
    </row>
    <row r="29" spans="1:4">
      <c r="B29" s="857" t="s">
        <v>813</v>
      </c>
    </row>
    <row r="30" spans="1:4">
      <c r="B30" s="856" t="s">
        <v>812</v>
      </c>
    </row>
    <row r="31" spans="1:4">
      <c r="B31" s="857" t="s">
        <v>517</v>
      </c>
    </row>
    <row r="32" spans="1:4">
      <c r="B32" s="857" t="s">
        <v>518</v>
      </c>
    </row>
    <row r="33" spans="1:2" ht="28.5">
      <c r="B33" s="857" t="s">
        <v>519</v>
      </c>
    </row>
    <row r="34" spans="1:2" ht="28.5">
      <c r="B34" s="857" t="s">
        <v>520</v>
      </c>
    </row>
    <row r="35" spans="1:2">
      <c r="B35" s="857" t="s">
        <v>521</v>
      </c>
    </row>
    <row r="36" spans="1:2">
      <c r="B36" s="856" t="s">
        <v>810</v>
      </c>
    </row>
    <row r="37" spans="1:2" ht="42.75">
      <c r="B37" s="857" t="s">
        <v>522</v>
      </c>
    </row>
    <row r="38" spans="1:2">
      <c r="B38" s="5" t="s">
        <v>523</v>
      </c>
    </row>
    <row r="39" spans="1:2">
      <c r="A39" s="120" t="s">
        <v>811</v>
      </c>
      <c r="B39" s="858"/>
    </row>
    <row r="40" spans="1:2">
      <c r="B40" s="538"/>
    </row>
  </sheetData>
  <mergeCells count="1">
    <mergeCell ref="A2:E2"/>
  </mergeCells>
  <printOptions horizontalCentered="1"/>
  <pageMargins left="0" right="0" top="0.49803149600000002" bottom="0.49803149600000002" header="0.31496062992126" footer="0.31496062992126"/>
  <pageSetup paperSize="9" scale="88" orientation="portrait" r:id="rId1"/>
  <headerFooter scaleWithDoc="0">
    <oddHeader>&amp;L&amp;"Tahoma,Bold"Банка/Штедилница  ____________________&amp;R&amp;"Tahoma,Bold"Образец РНОСК</oddHeader>
  </headerFooter>
  <ignoredErrors>
    <ignoredError sqref="A8:A14 C7:E7 A20:A26 C19:D19"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B050"/>
    <pageSetUpPr fitToPage="1"/>
  </sheetPr>
  <dimension ref="A2:C9"/>
  <sheetViews>
    <sheetView zoomScaleNormal="100" workbookViewId="0">
      <selection activeCell="G8" sqref="G8"/>
    </sheetView>
  </sheetViews>
  <sheetFormatPr defaultColWidth="9.140625" defaultRowHeight="14.25"/>
  <cols>
    <col min="1" max="1" width="9.140625" style="1"/>
    <col min="2" max="2" width="50.5703125" style="1" customWidth="1"/>
    <col min="3" max="3" width="64" style="1" customWidth="1"/>
    <col min="4" max="16384" width="9.140625" style="1"/>
  </cols>
  <sheetData>
    <row r="2" spans="1:3">
      <c r="A2" s="1314" t="s">
        <v>804</v>
      </c>
      <c r="B2" s="1314"/>
      <c r="C2" s="1314"/>
    </row>
    <row r="3" spans="1:3" ht="15" thickBot="1"/>
    <row r="4" spans="1:3" ht="28.5">
      <c r="A4" s="282" t="s">
        <v>0</v>
      </c>
      <c r="B4" s="282" t="s">
        <v>755</v>
      </c>
      <c r="C4" s="282" t="s">
        <v>29</v>
      </c>
    </row>
    <row r="5" spans="1:3" ht="15" thickBot="1">
      <c r="A5" s="283">
        <v>1</v>
      </c>
      <c r="B5" s="283">
        <v>2</v>
      </c>
      <c r="C5" s="283">
        <v>3</v>
      </c>
    </row>
    <row r="6" spans="1:3" ht="71.25">
      <c r="A6" s="136">
        <v>1</v>
      </c>
      <c r="B6" s="284" t="s">
        <v>374</v>
      </c>
      <c r="C6" s="284" t="s">
        <v>850</v>
      </c>
    </row>
    <row r="7" spans="1:3" ht="42.75">
      <c r="A7" s="136">
        <v>2</v>
      </c>
      <c r="B7" s="284" t="s">
        <v>351</v>
      </c>
      <c r="C7" s="284" t="s">
        <v>851</v>
      </c>
    </row>
    <row r="8" spans="1:3" ht="327.75">
      <c r="A8" s="136">
        <v>3</v>
      </c>
      <c r="B8" s="284" t="s">
        <v>805</v>
      </c>
      <c r="C8" s="284" t="s">
        <v>852</v>
      </c>
    </row>
    <row r="9" spans="1:3" ht="15" thickBot="1">
      <c r="A9" s="199">
        <v>4</v>
      </c>
      <c r="B9" s="285" t="s">
        <v>353</v>
      </c>
      <c r="C9" s="287"/>
    </row>
  </sheetData>
  <mergeCells count="1">
    <mergeCell ref="A2:C2"/>
  </mergeCells>
  <printOptions horizontalCentered="1"/>
  <pageMargins left="0.7" right="0.7" top="0.75" bottom="0.75" header="0.3" footer="0.3"/>
  <pageSetup paperSize="9" orientation="landscape" r:id="rId1"/>
  <headerFooter>
    <oddHeader>&amp;L&amp;"Tahoma,Bold"Банка/Штедилница________________________________&amp;R&amp;"Tahoma,Bold"Образец СЗК</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B050"/>
    <pageSetUpPr fitToPage="1"/>
  </sheetPr>
  <dimension ref="A1:H33"/>
  <sheetViews>
    <sheetView zoomScale="80" zoomScaleNormal="80" workbookViewId="0">
      <selection activeCell="J27" sqref="J27"/>
    </sheetView>
  </sheetViews>
  <sheetFormatPr defaultColWidth="9.140625" defaultRowHeight="14.25"/>
  <cols>
    <col min="1" max="1" width="11.85546875" style="37" bestFit="1" customWidth="1"/>
    <col min="2" max="2" width="80.5703125" style="36" customWidth="1"/>
    <col min="3" max="3" width="18" style="76" bestFit="1" customWidth="1"/>
    <col min="4" max="8" width="18" style="36" bestFit="1" customWidth="1"/>
    <col min="9" max="16384" width="9.140625" style="36"/>
  </cols>
  <sheetData>
    <row r="1" spans="1:8" ht="14.25" customHeight="1">
      <c r="A1" s="1272"/>
      <c r="B1" s="1272"/>
      <c r="C1" s="1272"/>
      <c r="D1" s="1272"/>
      <c r="E1" s="1272"/>
      <c r="F1" s="1272"/>
      <c r="G1" s="1272"/>
      <c r="H1" s="1272"/>
    </row>
    <row r="2" spans="1:8" ht="14.25" customHeight="1">
      <c r="A2" s="1273" t="s">
        <v>756</v>
      </c>
      <c r="B2" s="1273"/>
      <c r="C2" s="1273"/>
      <c r="D2" s="1273"/>
      <c r="E2" s="1273"/>
      <c r="F2" s="1273"/>
      <c r="G2" s="1273"/>
      <c r="H2" s="1273"/>
    </row>
    <row r="3" spans="1:8" ht="14.25" customHeight="1">
      <c r="A3" s="1274" t="s">
        <v>876</v>
      </c>
      <c r="B3" s="1274"/>
      <c r="C3" s="1274"/>
      <c r="D3" s="1274"/>
      <c r="E3" s="1274"/>
      <c r="F3" s="1274"/>
      <c r="G3" s="1274"/>
      <c r="H3" s="1274"/>
    </row>
    <row r="4" spans="1:8" ht="14.25" customHeight="1">
      <c r="A4" s="723"/>
      <c r="B4" s="723"/>
      <c r="C4" s="723"/>
      <c r="D4" s="723"/>
      <c r="E4" s="723"/>
      <c r="F4" s="723"/>
      <c r="G4" s="723"/>
      <c r="H4" s="723"/>
    </row>
    <row r="5" spans="1:8" ht="15.75" customHeight="1" thickBot="1">
      <c r="G5" s="1275" t="s">
        <v>1</v>
      </c>
      <c r="H5" s="1275"/>
    </row>
    <row r="6" spans="1:8" ht="30.75" customHeight="1" thickBot="1">
      <c r="A6" s="94" t="s">
        <v>28</v>
      </c>
      <c r="B6" s="95" t="s">
        <v>29</v>
      </c>
      <c r="C6" s="96" t="s">
        <v>201</v>
      </c>
      <c r="D6" s="97" t="s">
        <v>202</v>
      </c>
      <c r="E6" s="97" t="s">
        <v>203</v>
      </c>
      <c r="F6" s="97" t="s">
        <v>204</v>
      </c>
      <c r="G6" s="97" t="s">
        <v>205</v>
      </c>
      <c r="H6" s="39" t="s">
        <v>206</v>
      </c>
    </row>
    <row r="7" spans="1:8" s="40" customFormat="1" ht="15" thickBot="1">
      <c r="A7" s="98">
        <v>1</v>
      </c>
      <c r="B7" s="98">
        <v>2</v>
      </c>
      <c r="C7" s="99">
        <v>3</v>
      </c>
      <c r="D7" s="100">
        <v>4</v>
      </c>
      <c r="E7" s="100">
        <v>5</v>
      </c>
      <c r="F7" s="100">
        <v>6</v>
      </c>
      <c r="G7" s="100">
        <v>7</v>
      </c>
      <c r="H7" s="101">
        <v>8</v>
      </c>
    </row>
    <row r="8" spans="1:8" s="40" customFormat="1" ht="15" thickBot="1">
      <c r="A8" s="102" t="s">
        <v>30</v>
      </c>
      <c r="B8" s="103" t="s">
        <v>207</v>
      </c>
      <c r="C8" s="1008">
        <v>3376681</v>
      </c>
      <c r="D8" s="1009">
        <v>3356152</v>
      </c>
      <c r="E8" s="1009">
        <v>3287718</v>
      </c>
      <c r="F8" s="1009">
        <v>3104345</v>
      </c>
      <c r="G8" s="1009">
        <v>2864306</v>
      </c>
      <c r="H8" s="1010">
        <v>3065408</v>
      </c>
    </row>
    <row r="9" spans="1:8" s="40" customFormat="1">
      <c r="A9" s="104" t="s">
        <v>208</v>
      </c>
      <c r="B9" s="842" t="s">
        <v>742</v>
      </c>
      <c r="C9" s="1011">
        <v>913504</v>
      </c>
      <c r="D9" s="1012">
        <v>959203</v>
      </c>
      <c r="E9" s="1012">
        <v>911156</v>
      </c>
      <c r="F9" s="1012">
        <v>906747</v>
      </c>
      <c r="G9" s="1012">
        <v>766976</v>
      </c>
      <c r="H9" s="1013">
        <v>937155</v>
      </c>
    </row>
    <row r="10" spans="1:8" s="40" customFormat="1">
      <c r="A10" s="106" t="s">
        <v>209</v>
      </c>
      <c r="B10" s="843" t="s">
        <v>210</v>
      </c>
      <c r="C10" s="1014">
        <v>0</v>
      </c>
      <c r="D10" s="1015">
        <v>0</v>
      </c>
      <c r="E10" s="1015">
        <v>0</v>
      </c>
      <c r="F10" s="1015">
        <v>0</v>
      </c>
      <c r="G10" s="1015">
        <v>0</v>
      </c>
      <c r="H10" s="1016">
        <v>0</v>
      </c>
    </row>
    <row r="11" spans="1:8" s="40" customFormat="1">
      <c r="A11" s="106" t="s">
        <v>211</v>
      </c>
      <c r="B11" s="843" t="s">
        <v>785</v>
      </c>
      <c r="C11" s="1014">
        <v>2732</v>
      </c>
      <c r="D11" s="1015">
        <v>0</v>
      </c>
      <c r="E11" s="1015">
        <v>0</v>
      </c>
      <c r="F11" s="1015">
        <v>0</v>
      </c>
      <c r="G11" s="1015">
        <v>0</v>
      </c>
      <c r="H11" s="1016">
        <v>0</v>
      </c>
    </row>
    <row r="12" spans="1:8" s="40" customFormat="1" ht="28.5">
      <c r="A12" s="106" t="s">
        <v>212</v>
      </c>
      <c r="B12" s="843" t="s">
        <v>743</v>
      </c>
      <c r="C12" s="1014">
        <v>0</v>
      </c>
      <c r="D12" s="1015">
        <v>0</v>
      </c>
      <c r="E12" s="1015">
        <v>0</v>
      </c>
      <c r="F12" s="1015">
        <v>0</v>
      </c>
      <c r="G12" s="1015">
        <v>0</v>
      </c>
      <c r="H12" s="1016">
        <v>0</v>
      </c>
    </row>
    <row r="13" spans="1:8" s="40" customFormat="1">
      <c r="A13" s="106" t="s">
        <v>213</v>
      </c>
      <c r="B13" s="843" t="s">
        <v>744</v>
      </c>
      <c r="C13" s="1014">
        <v>1117673</v>
      </c>
      <c r="D13" s="1015">
        <v>115970</v>
      </c>
      <c r="E13" s="1015">
        <v>108909</v>
      </c>
      <c r="F13" s="1015">
        <v>48400</v>
      </c>
      <c r="G13" s="1015">
        <v>30211</v>
      </c>
      <c r="H13" s="1016">
        <v>26976</v>
      </c>
    </row>
    <row r="14" spans="1:8" s="40" customFormat="1">
      <c r="A14" s="106" t="s">
        <v>214</v>
      </c>
      <c r="B14" s="843" t="s">
        <v>215</v>
      </c>
      <c r="C14" s="1014">
        <v>882379</v>
      </c>
      <c r="D14" s="1015">
        <v>874214</v>
      </c>
      <c r="E14" s="1015">
        <v>831276</v>
      </c>
      <c r="F14" s="1015">
        <v>808664</v>
      </c>
      <c r="G14" s="1015">
        <v>779240</v>
      </c>
      <c r="H14" s="1016">
        <v>861809</v>
      </c>
    </row>
    <row r="15" spans="1:8" s="40" customFormat="1">
      <c r="A15" s="106" t="s">
        <v>216</v>
      </c>
      <c r="B15" s="843" t="s">
        <v>217</v>
      </c>
      <c r="C15" s="1014">
        <v>853782</v>
      </c>
      <c r="D15" s="1015">
        <v>849840</v>
      </c>
      <c r="E15" s="1015">
        <v>803836</v>
      </c>
      <c r="F15" s="1015">
        <v>775528</v>
      </c>
      <c r="G15" s="1015">
        <v>766479</v>
      </c>
      <c r="H15" s="1016">
        <v>743337</v>
      </c>
    </row>
    <row r="16" spans="1:8" s="40" customFormat="1">
      <c r="A16" s="106" t="s">
        <v>218</v>
      </c>
      <c r="B16" s="843" t="s">
        <v>219</v>
      </c>
      <c r="C16" s="1014">
        <v>123786</v>
      </c>
      <c r="D16" s="1015">
        <v>126337</v>
      </c>
      <c r="E16" s="1015">
        <v>163429</v>
      </c>
      <c r="F16" s="1015">
        <v>154218</v>
      </c>
      <c r="G16" s="1015">
        <v>138926</v>
      </c>
      <c r="H16" s="1016">
        <v>121081</v>
      </c>
    </row>
    <row r="17" spans="1:8" s="40" customFormat="1">
      <c r="A17" s="106" t="s">
        <v>220</v>
      </c>
      <c r="B17" s="843" t="s">
        <v>221</v>
      </c>
      <c r="C17" s="1014">
        <v>129534</v>
      </c>
      <c r="D17" s="1015">
        <v>122147</v>
      </c>
      <c r="E17" s="1015">
        <v>150766</v>
      </c>
      <c r="F17" s="1015">
        <v>182145</v>
      </c>
      <c r="G17" s="1015">
        <v>181567</v>
      </c>
      <c r="H17" s="1016">
        <v>110487</v>
      </c>
    </row>
    <row r="18" spans="1:8" s="40" customFormat="1">
      <c r="A18" s="106" t="s">
        <v>222</v>
      </c>
      <c r="B18" s="843" t="s">
        <v>223</v>
      </c>
      <c r="C18" s="1014">
        <v>0</v>
      </c>
      <c r="D18" s="1015">
        <v>0</v>
      </c>
      <c r="E18" s="1015">
        <v>0</v>
      </c>
      <c r="F18" s="1015">
        <v>0</v>
      </c>
      <c r="G18" s="1015">
        <v>0</v>
      </c>
      <c r="H18" s="1016">
        <v>0</v>
      </c>
    </row>
    <row r="19" spans="1:8" s="40" customFormat="1">
      <c r="A19" s="106" t="s">
        <v>224</v>
      </c>
      <c r="B19" s="843" t="s">
        <v>225</v>
      </c>
      <c r="C19" s="1014">
        <v>353291</v>
      </c>
      <c r="D19" s="1015">
        <v>308441</v>
      </c>
      <c r="E19" s="1015">
        <v>318346</v>
      </c>
      <c r="F19" s="1015">
        <v>228643</v>
      </c>
      <c r="G19" s="1015">
        <v>200907</v>
      </c>
      <c r="H19" s="1016">
        <v>264563</v>
      </c>
    </row>
    <row r="20" spans="1:8" s="40" customFormat="1" ht="15" thickBot="1">
      <c r="A20" s="108" t="s">
        <v>226</v>
      </c>
      <c r="B20" s="844" t="s">
        <v>227</v>
      </c>
      <c r="C20" s="1017">
        <v>0</v>
      </c>
      <c r="D20" s="1018">
        <v>0</v>
      </c>
      <c r="E20" s="1018">
        <v>0</v>
      </c>
      <c r="F20" s="1018">
        <v>0</v>
      </c>
      <c r="G20" s="1018">
        <v>0</v>
      </c>
      <c r="H20" s="1019">
        <v>0</v>
      </c>
    </row>
    <row r="21" spans="1:8" s="40" customFormat="1" ht="15" thickBot="1">
      <c r="A21" s="102" t="s">
        <v>32</v>
      </c>
      <c r="B21" s="103" t="s">
        <v>228</v>
      </c>
      <c r="C21" s="1008">
        <v>0</v>
      </c>
      <c r="D21" s="1009">
        <v>0</v>
      </c>
      <c r="E21" s="1009">
        <v>0</v>
      </c>
      <c r="F21" s="1009">
        <v>0</v>
      </c>
      <c r="G21" s="1009">
        <v>0</v>
      </c>
      <c r="H21" s="1010">
        <v>0</v>
      </c>
    </row>
    <row r="22" spans="1:8" s="40" customFormat="1" ht="28.5">
      <c r="A22" s="110" t="s">
        <v>229</v>
      </c>
      <c r="B22" s="105" t="s">
        <v>230</v>
      </c>
      <c r="C22" s="1020">
        <v>0</v>
      </c>
      <c r="D22" s="1021">
        <v>0</v>
      </c>
      <c r="E22" s="1021">
        <v>0</v>
      </c>
      <c r="F22" s="1021">
        <v>0</v>
      </c>
      <c r="G22" s="1021">
        <v>0</v>
      </c>
      <c r="H22" s="1022">
        <v>0</v>
      </c>
    </row>
    <row r="23" spans="1:8" s="40" customFormat="1" ht="29.25" thickBot="1">
      <c r="A23" s="111" t="s">
        <v>231</v>
      </c>
      <c r="B23" s="109" t="s">
        <v>232</v>
      </c>
      <c r="C23" s="1023">
        <v>0</v>
      </c>
      <c r="D23" s="1024">
        <v>0</v>
      </c>
      <c r="E23" s="1024">
        <v>0</v>
      </c>
      <c r="F23" s="1024">
        <v>0</v>
      </c>
      <c r="G23" s="1024">
        <v>0</v>
      </c>
      <c r="H23" s="1025">
        <v>0</v>
      </c>
    </row>
    <row r="24" spans="1:8" ht="15" thickBot="1">
      <c r="A24" s="102" t="s">
        <v>34</v>
      </c>
      <c r="B24" s="103" t="s">
        <v>233</v>
      </c>
      <c r="C24" s="1026">
        <v>0</v>
      </c>
      <c r="D24" s="1027">
        <v>0</v>
      </c>
      <c r="E24" s="1027">
        <v>0</v>
      </c>
      <c r="F24" s="1027">
        <v>0</v>
      </c>
      <c r="G24" s="1027">
        <v>0</v>
      </c>
      <c r="H24" s="1028">
        <v>0</v>
      </c>
    </row>
    <row r="25" spans="1:8" ht="15" thickBot="1">
      <c r="A25" s="102" t="s">
        <v>101</v>
      </c>
      <c r="B25" s="103" t="s">
        <v>234</v>
      </c>
      <c r="C25" s="1026">
        <v>20256</v>
      </c>
      <c r="D25" s="1026">
        <v>19506</v>
      </c>
      <c r="E25" s="1026">
        <v>19542</v>
      </c>
      <c r="F25" s="1026">
        <v>19537</v>
      </c>
      <c r="G25" s="1026">
        <v>18589</v>
      </c>
      <c r="H25" s="1026">
        <v>18994</v>
      </c>
    </row>
    <row r="26" spans="1:8">
      <c r="A26" s="112" t="s">
        <v>103</v>
      </c>
      <c r="B26" s="105" t="s">
        <v>235</v>
      </c>
      <c r="C26" s="1029">
        <v>517</v>
      </c>
      <c r="D26" s="1012">
        <v>504</v>
      </c>
      <c r="E26" s="1012">
        <v>511</v>
      </c>
      <c r="F26" s="1012">
        <v>499</v>
      </c>
      <c r="G26" s="1012">
        <v>513</v>
      </c>
      <c r="H26" s="1013">
        <v>678</v>
      </c>
    </row>
    <row r="27" spans="1:8">
      <c r="A27" s="113" t="s">
        <v>109</v>
      </c>
      <c r="B27" s="107" t="s">
        <v>236</v>
      </c>
      <c r="C27" s="1030">
        <v>3083</v>
      </c>
      <c r="D27" s="1015">
        <v>3079</v>
      </c>
      <c r="E27" s="1015">
        <v>3001</v>
      </c>
      <c r="F27" s="1015">
        <v>2910</v>
      </c>
      <c r="G27" s="1015">
        <v>2841</v>
      </c>
      <c r="H27" s="1016">
        <v>2876</v>
      </c>
    </row>
    <row r="28" spans="1:8">
      <c r="A28" s="113" t="s">
        <v>130</v>
      </c>
      <c r="B28" s="107" t="s">
        <v>237</v>
      </c>
      <c r="C28" s="1030">
        <v>13885</v>
      </c>
      <c r="D28" s="1015">
        <v>14079</v>
      </c>
      <c r="E28" s="1015">
        <v>13960</v>
      </c>
      <c r="F28" s="1015">
        <v>14074</v>
      </c>
      <c r="G28" s="1015">
        <v>14331</v>
      </c>
      <c r="H28" s="1016">
        <v>14324</v>
      </c>
    </row>
    <row r="29" spans="1:8" ht="15" thickBot="1">
      <c r="A29" s="113" t="s">
        <v>140</v>
      </c>
      <c r="B29" s="109" t="s">
        <v>238</v>
      </c>
      <c r="C29" s="1031">
        <v>2771</v>
      </c>
      <c r="D29" s="1018">
        <v>1844</v>
      </c>
      <c r="E29" s="1018">
        <v>2070</v>
      </c>
      <c r="F29" s="1018">
        <v>2054</v>
      </c>
      <c r="G29" s="1018">
        <v>904</v>
      </c>
      <c r="H29" s="1019">
        <v>1116</v>
      </c>
    </row>
    <row r="30" spans="1:8" ht="15" thickBot="1">
      <c r="A30" s="102" t="s">
        <v>146</v>
      </c>
      <c r="B30" s="114" t="s">
        <v>239</v>
      </c>
      <c r="C30" s="1026">
        <v>3396937</v>
      </c>
      <c r="D30" s="1032">
        <v>3375658</v>
      </c>
      <c r="E30" s="1032">
        <v>3307260</v>
      </c>
      <c r="F30" s="1032">
        <v>3123882</v>
      </c>
      <c r="G30" s="1032">
        <v>2882895</v>
      </c>
      <c r="H30" s="1033">
        <v>3084402</v>
      </c>
    </row>
    <row r="31" spans="1:8" ht="15" thickBot="1">
      <c r="A31" s="115" t="s">
        <v>240</v>
      </c>
      <c r="B31" s="116" t="s">
        <v>241</v>
      </c>
      <c r="C31" s="1034">
        <v>601166</v>
      </c>
      <c r="D31" s="1035">
        <v>576352</v>
      </c>
      <c r="E31" s="1035">
        <v>579069</v>
      </c>
      <c r="F31" s="1035">
        <v>575002</v>
      </c>
      <c r="G31" s="1035">
        <v>572988</v>
      </c>
      <c r="H31" s="1036">
        <v>621119</v>
      </c>
    </row>
    <row r="32" spans="1:8" ht="15" thickBot="1">
      <c r="A32" s="117" t="s">
        <v>242</v>
      </c>
      <c r="B32" s="118" t="s">
        <v>747</v>
      </c>
      <c r="C32" s="880">
        <v>0.18</v>
      </c>
      <c r="D32" s="881">
        <v>0.17</v>
      </c>
      <c r="E32" s="881">
        <v>0.18</v>
      </c>
      <c r="F32" s="881">
        <v>0.18</v>
      </c>
      <c r="G32" s="881">
        <v>0.2</v>
      </c>
      <c r="H32" s="882">
        <v>0.2</v>
      </c>
    </row>
    <row r="33" spans="1:8" ht="15" thickBot="1">
      <c r="A33" s="102" t="s">
        <v>243</v>
      </c>
      <c r="B33" s="845" t="s">
        <v>806</v>
      </c>
      <c r="C33" s="883"/>
      <c r="D33" s="884"/>
      <c r="E33" s="884"/>
      <c r="F33" s="884"/>
      <c r="G33" s="884"/>
      <c r="H33" s="119">
        <f>(C32+D32+E32+F32+G32+H32)/6</f>
        <v>0.18499999999999997</v>
      </c>
    </row>
  </sheetData>
  <mergeCells count="4">
    <mergeCell ref="A1:H1"/>
    <mergeCell ref="A2:H2"/>
    <mergeCell ref="A3:H3"/>
    <mergeCell ref="G5:H5"/>
  </mergeCells>
  <printOptions horizontalCentered="1"/>
  <pageMargins left="0.23622047244094499" right="0.23622047244094499" top="0.32" bottom="0.74803149606299202" header="0.17" footer="0.31496062992126"/>
  <pageSetup paperSize="9" scale="82" fitToHeight="2" orientation="landscape" r:id="rId1"/>
  <headerFooter>
    <oddHeader>&amp;L&amp;"Tahoma,Bold"Банка/Штедилница __________________________&amp;R&amp;"Tahoma,Bold"Образец СЗО</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B2:D9"/>
  <sheetViews>
    <sheetView topLeftCell="B1" zoomScaleNormal="100" workbookViewId="0">
      <selection activeCell="C21" sqref="C21"/>
    </sheetView>
  </sheetViews>
  <sheetFormatPr defaultColWidth="9.140625" defaultRowHeight="14.25"/>
  <cols>
    <col min="1" max="2" width="9.140625" style="1"/>
    <col min="3" max="3" width="33.85546875" style="1" customWidth="1"/>
    <col min="4" max="4" width="94.5703125" style="1" customWidth="1"/>
    <col min="5" max="16384" width="9.140625" style="1"/>
  </cols>
  <sheetData>
    <row r="2" spans="2:4">
      <c r="B2" s="1287" t="s">
        <v>722</v>
      </c>
      <c r="C2" s="1287"/>
      <c r="D2" s="1287"/>
    </row>
    <row r="3" spans="2:4" ht="15" thickBot="1"/>
    <row r="4" spans="2:4" ht="28.5">
      <c r="B4" s="282" t="s">
        <v>0</v>
      </c>
      <c r="C4" s="282" t="s">
        <v>382</v>
      </c>
      <c r="D4" s="282" t="s">
        <v>29</v>
      </c>
    </row>
    <row r="5" spans="2:4" ht="15" thickBot="1">
      <c r="B5" s="283">
        <v>1</v>
      </c>
      <c r="C5" s="283">
        <v>2</v>
      </c>
      <c r="D5" s="345">
        <v>3</v>
      </c>
    </row>
    <row r="6" spans="2:4">
      <c r="B6" s="136">
        <v>1</v>
      </c>
      <c r="C6" s="846" t="s">
        <v>807</v>
      </c>
      <c r="D6" s="346"/>
    </row>
    <row r="7" spans="2:4">
      <c r="B7" s="136">
        <v>2</v>
      </c>
      <c r="C7" s="846" t="s">
        <v>397</v>
      </c>
      <c r="D7" s="347"/>
    </row>
    <row r="8" spans="2:4">
      <c r="B8" s="136">
        <v>3</v>
      </c>
      <c r="C8" s="846" t="s">
        <v>398</v>
      </c>
      <c r="D8" s="347"/>
    </row>
    <row r="9" spans="2:4" ht="15" thickBot="1">
      <c r="B9" s="199">
        <v>4</v>
      </c>
      <c r="C9" s="847" t="s">
        <v>353</v>
      </c>
      <c r="D9" s="348"/>
    </row>
  </sheetData>
  <mergeCells count="1">
    <mergeCell ref="B2:D2"/>
  </mergeCells>
  <printOptions horizontalCentered="1"/>
  <pageMargins left="0.7" right="0.7" top="0.75" bottom="0.75" header="0.3" footer="0.3"/>
  <pageSetup paperSize="9" scale="89" orientation="landscape" r:id="rId1"/>
  <headerFooter>
    <oddHeader>&amp;L&amp;"Tahoma,Bold"Банка/Штедилница __________________________&amp;R&amp;"Tahoma,Bold"Образец ФИНТЕК</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B2:E32"/>
  <sheetViews>
    <sheetView zoomScale="90" zoomScaleNormal="90" workbookViewId="0">
      <selection activeCell="E2" sqref="E2"/>
    </sheetView>
  </sheetViews>
  <sheetFormatPr defaultColWidth="9.140625" defaultRowHeight="14.25"/>
  <cols>
    <col min="1" max="1" width="3.140625" style="1" customWidth="1"/>
    <col min="2" max="2" width="8.28515625" style="1" customWidth="1"/>
    <col min="3" max="3" width="61.85546875" style="1" customWidth="1"/>
    <col min="4" max="4" width="56.7109375" style="1" customWidth="1"/>
    <col min="5" max="5" width="35.7109375" style="1" customWidth="1"/>
    <col min="6" max="16384" width="9.140625" style="1"/>
  </cols>
  <sheetData>
    <row r="2" spans="2:5">
      <c r="B2" s="1286" t="s">
        <v>697</v>
      </c>
      <c r="C2" s="1286"/>
      <c r="D2" s="1286"/>
      <c r="E2" s="1049"/>
    </row>
    <row r="3" spans="2:5" ht="15" thickBot="1"/>
    <row r="4" spans="2:5" ht="30.6" customHeight="1">
      <c r="B4" s="369" t="s">
        <v>302</v>
      </c>
      <c r="C4" s="370" t="s">
        <v>301</v>
      </c>
      <c r="D4" s="371" t="s">
        <v>29</v>
      </c>
    </row>
    <row r="5" spans="2:5" ht="15.6" customHeight="1" thickBot="1">
      <c r="B5" s="385">
        <v>1</v>
      </c>
      <c r="C5" s="386">
        <v>2</v>
      </c>
      <c r="D5" s="387">
        <v>3</v>
      </c>
    </row>
    <row r="6" spans="2:5" ht="14.45" customHeight="1" thickBot="1">
      <c r="B6" s="395">
        <v>1</v>
      </c>
      <c r="C6" s="391" t="s">
        <v>296</v>
      </c>
      <c r="D6" s="393"/>
    </row>
    <row r="7" spans="2:5" ht="14.25" customHeight="1" thickBot="1">
      <c r="B7" s="395">
        <v>2</v>
      </c>
      <c r="C7" s="391" t="s">
        <v>297</v>
      </c>
      <c r="D7" s="393"/>
    </row>
    <row r="8" spans="2:5" ht="14.25" customHeight="1" thickBot="1">
      <c r="B8" s="396">
        <v>3</v>
      </c>
      <c r="C8" s="390" t="s">
        <v>298</v>
      </c>
      <c r="D8" s="394"/>
    </row>
    <row r="9" spans="2:5" ht="14.25" customHeight="1">
      <c r="B9" s="398">
        <v>4</v>
      </c>
      <c r="C9" s="208" t="s">
        <v>403</v>
      </c>
      <c r="D9" s="399"/>
    </row>
    <row r="10" spans="2:5">
      <c r="B10" s="372">
        <v>4.0999999999999996</v>
      </c>
      <c r="C10" s="207" t="s">
        <v>291</v>
      </c>
      <c r="D10" s="359"/>
    </row>
    <row r="11" spans="2:5" ht="14.25" customHeight="1">
      <c r="B11" s="372"/>
      <c r="C11" s="207" t="s">
        <v>287</v>
      </c>
      <c r="D11" s="359"/>
    </row>
    <row r="12" spans="2:5" ht="14.25" customHeight="1">
      <c r="B12" s="382"/>
      <c r="C12" s="207" t="s">
        <v>299</v>
      </c>
      <c r="D12" s="359"/>
    </row>
    <row r="13" spans="2:5" ht="14.25" customHeight="1">
      <c r="B13" s="382">
        <v>4.2</v>
      </c>
      <c r="C13" s="207" t="s">
        <v>291</v>
      </c>
      <c r="D13" s="359"/>
    </row>
    <row r="14" spans="2:5" ht="14.25" customHeight="1">
      <c r="B14" s="382"/>
      <c r="C14" s="207" t="s">
        <v>287</v>
      </c>
      <c r="D14" s="359"/>
    </row>
    <row r="15" spans="2:5" ht="14.25" customHeight="1">
      <c r="B15" s="382"/>
      <c r="C15" s="207" t="s">
        <v>299</v>
      </c>
      <c r="D15" s="359"/>
    </row>
    <row r="16" spans="2:5" ht="14.25" customHeight="1">
      <c r="B16" s="382" t="s">
        <v>402</v>
      </c>
      <c r="C16" s="207" t="s">
        <v>193</v>
      </c>
      <c r="D16" s="359"/>
    </row>
    <row r="17" spans="2:4" ht="15" thickBot="1">
      <c r="B17" s="373"/>
      <c r="C17" s="350"/>
      <c r="D17" s="360"/>
    </row>
    <row r="18" spans="2:4" ht="14.25" customHeight="1">
      <c r="B18" s="389">
        <v>5</v>
      </c>
      <c r="C18" s="353" t="s">
        <v>300</v>
      </c>
      <c r="D18" s="354" t="s">
        <v>726</v>
      </c>
    </row>
    <row r="19" spans="2:4" ht="14.25" customHeight="1">
      <c r="B19" s="372">
        <v>6</v>
      </c>
      <c r="C19" s="795" t="s">
        <v>753</v>
      </c>
      <c r="D19" s="359"/>
    </row>
    <row r="20" spans="2:4" ht="14.25" customHeight="1">
      <c r="B20" s="397" t="s">
        <v>193</v>
      </c>
      <c r="C20" s="231"/>
      <c r="D20" s="361"/>
    </row>
    <row r="21" spans="2:4" ht="14.25" customHeight="1" thickBot="1">
      <c r="B21" s="397">
        <v>7</v>
      </c>
      <c r="C21" s="231" t="s">
        <v>728</v>
      </c>
      <c r="D21" s="361"/>
    </row>
    <row r="22" spans="2:4" ht="14.25" customHeight="1">
      <c r="B22" s="398">
        <v>8</v>
      </c>
      <c r="C22" s="208" t="s">
        <v>304</v>
      </c>
      <c r="D22" s="400"/>
    </row>
    <row r="23" spans="2:4" ht="14.25" customHeight="1">
      <c r="B23" s="372">
        <v>8.1</v>
      </c>
      <c r="C23" s="207" t="s">
        <v>306</v>
      </c>
      <c r="D23" s="349"/>
    </row>
    <row r="24" spans="2:4" ht="14.25" customHeight="1">
      <c r="B24" s="372">
        <v>8.1999999999999993</v>
      </c>
      <c r="C24" s="207" t="s">
        <v>305</v>
      </c>
      <c r="D24" s="349"/>
    </row>
    <row r="25" spans="2:4" ht="14.25" customHeight="1">
      <c r="B25" s="383" t="s">
        <v>355</v>
      </c>
      <c r="C25" s="207" t="s">
        <v>315</v>
      </c>
      <c r="D25" s="349"/>
    </row>
    <row r="26" spans="2:4" ht="14.25" customHeight="1" thickBot="1">
      <c r="B26" s="388" t="s">
        <v>356</v>
      </c>
      <c r="C26" s="231" t="s">
        <v>316</v>
      </c>
      <c r="D26" s="352"/>
    </row>
    <row r="27" spans="2:4" ht="29.45" customHeight="1" thickBot="1">
      <c r="B27" s="395">
        <v>9</v>
      </c>
      <c r="C27" s="391" t="s">
        <v>307</v>
      </c>
      <c r="D27" s="392"/>
    </row>
    <row r="28" spans="2:4" ht="14.25" customHeight="1">
      <c r="B28" s="398">
        <v>10</v>
      </c>
      <c r="C28" s="208" t="s">
        <v>754</v>
      </c>
      <c r="D28" s="355"/>
    </row>
    <row r="29" spans="2:4" ht="14.45" customHeight="1">
      <c r="B29" s="372" t="s">
        <v>404</v>
      </c>
      <c r="C29" s="207" t="s">
        <v>308</v>
      </c>
      <c r="D29" s="359"/>
    </row>
    <row r="30" spans="2:4">
      <c r="B30" s="382"/>
      <c r="C30" s="207" t="s">
        <v>193</v>
      </c>
      <c r="D30" s="359"/>
    </row>
    <row r="31" spans="2:4" ht="15" thickBot="1">
      <c r="B31" s="373"/>
      <c r="C31" s="350" t="s">
        <v>193</v>
      </c>
      <c r="D31" s="360"/>
    </row>
    <row r="32" spans="2:4">
      <c r="B32" s="1" t="s">
        <v>730</v>
      </c>
    </row>
  </sheetData>
  <mergeCells count="1">
    <mergeCell ref="B2:D2"/>
  </mergeCells>
  <printOptions horizontalCentered="1"/>
  <pageMargins left="0.70866141732283505" right="0.70866141732283505" top="0.74803149606299202" bottom="0.74803149606299202" header="0.31496062992126" footer="0.31496062992126"/>
  <pageSetup paperSize="9" orientation="landscape" r:id="rId1"/>
  <headerFooter>
    <oddHeader>&amp;L&amp;"Tahoma,Bold"Банка/Штедилница______________________&amp;R&amp;"Tahoma,Bold"Образец ОП3</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B1:H26"/>
  <sheetViews>
    <sheetView tabSelected="1" zoomScale="90" zoomScaleNormal="90" zoomScalePageLayoutView="80" workbookViewId="0">
      <selection activeCell="J18" sqref="J18"/>
    </sheetView>
  </sheetViews>
  <sheetFormatPr defaultColWidth="9.140625" defaultRowHeight="14.25"/>
  <cols>
    <col min="1" max="1" width="7" style="1" customWidth="1"/>
    <col min="2" max="2" width="8.7109375" style="1" customWidth="1"/>
    <col min="3" max="3" width="46.140625" style="1" customWidth="1"/>
    <col min="4" max="4" width="21.42578125" style="1" customWidth="1"/>
    <col min="5" max="5" width="20.140625" style="1" customWidth="1"/>
    <col min="6" max="6" width="20.5703125" style="1" customWidth="1"/>
    <col min="7" max="8" width="19.5703125" style="1" customWidth="1"/>
    <col min="9" max="9" width="14" style="1" customWidth="1"/>
    <col min="10" max="10" width="54.5703125" style="1" customWidth="1"/>
    <col min="11" max="11" width="25" style="1" customWidth="1"/>
    <col min="12" max="16384" width="9.140625" style="1"/>
  </cols>
  <sheetData>
    <row r="1" spans="2:8">
      <c r="B1" s="1287" t="s">
        <v>698</v>
      </c>
      <c r="C1" s="1287"/>
      <c r="D1" s="1287"/>
      <c r="E1" s="1287"/>
      <c r="F1" s="1287"/>
      <c r="G1" s="1287"/>
      <c r="H1" s="1287"/>
    </row>
    <row r="3" spans="2:8" ht="15" thickBot="1">
      <c r="B3" s="1288" t="s">
        <v>423</v>
      </c>
      <c r="C3" s="1288"/>
      <c r="D3" s="1288"/>
      <c r="E3" s="1288"/>
      <c r="F3" s="1288"/>
      <c r="G3" s="1288"/>
      <c r="H3" s="1288"/>
    </row>
    <row r="4" spans="2:8" ht="72.75" customHeight="1" thickBot="1">
      <c r="B4" s="404" t="s">
        <v>0</v>
      </c>
      <c r="C4" s="405" t="s">
        <v>408</v>
      </c>
      <c r="D4" s="405" t="s">
        <v>287</v>
      </c>
      <c r="E4" s="405" t="s">
        <v>288</v>
      </c>
      <c r="F4" s="405" t="s">
        <v>289</v>
      </c>
      <c r="G4" s="405" t="s">
        <v>317</v>
      </c>
      <c r="H4" s="406" t="s">
        <v>694</v>
      </c>
    </row>
    <row r="5" spans="2:8" ht="15" thickBot="1">
      <c r="B5" s="407" t="s">
        <v>250</v>
      </c>
      <c r="C5" s="408">
        <v>2</v>
      </c>
      <c r="D5" s="408">
        <v>3</v>
      </c>
      <c r="E5" s="408">
        <v>4</v>
      </c>
      <c r="F5" s="408">
        <v>5</v>
      </c>
      <c r="G5" s="408">
        <v>6</v>
      </c>
      <c r="H5" s="409">
        <v>7</v>
      </c>
    </row>
    <row r="6" spans="2:8" ht="15.75" customHeight="1">
      <c r="B6" s="415" t="s">
        <v>5</v>
      </c>
      <c r="C6" s="1289" t="s">
        <v>405</v>
      </c>
      <c r="D6" s="1290"/>
      <c r="E6" s="1290"/>
      <c r="F6" s="1290"/>
      <c r="G6" s="1290"/>
      <c r="H6" s="1291"/>
    </row>
    <row r="7" spans="2:8">
      <c r="B7" s="402" t="s">
        <v>267</v>
      </c>
      <c r="C7" s="401"/>
      <c r="D7" s="401"/>
      <c r="E7" s="181"/>
      <c r="F7" s="181"/>
      <c r="G7" s="181"/>
      <c r="H7" s="183"/>
    </row>
    <row r="8" spans="2:8">
      <c r="B8" s="402" t="s">
        <v>193</v>
      </c>
      <c r="C8" s="182"/>
      <c r="D8" s="182"/>
      <c r="E8" s="181"/>
      <c r="F8" s="181"/>
      <c r="G8" s="181"/>
      <c r="H8" s="183"/>
    </row>
    <row r="9" spans="2:8">
      <c r="B9" s="402" t="s">
        <v>193</v>
      </c>
      <c r="C9" s="182"/>
      <c r="D9" s="182"/>
      <c r="E9" s="181"/>
      <c r="F9" s="181"/>
      <c r="G9" s="181"/>
      <c r="H9" s="183"/>
    </row>
    <row r="10" spans="2:8">
      <c r="B10" s="402" t="s">
        <v>193</v>
      </c>
      <c r="C10" s="428"/>
      <c r="D10" s="428"/>
      <c r="E10" s="429"/>
      <c r="F10" s="429"/>
      <c r="G10" s="429"/>
      <c r="H10" s="430"/>
    </row>
    <row r="11" spans="2:8" ht="15" thickBot="1">
      <c r="B11" s="403" t="s">
        <v>250</v>
      </c>
      <c r="C11" s="184" t="s">
        <v>405</v>
      </c>
      <c r="D11" s="1516">
        <v>1</v>
      </c>
      <c r="E11" s="1517">
        <v>1</v>
      </c>
      <c r="F11" s="1517">
        <v>1</v>
      </c>
      <c r="G11" s="185">
        <v>99.25</v>
      </c>
      <c r="H11" s="186">
        <v>99.25</v>
      </c>
    </row>
    <row r="12" spans="2:8" ht="15.75" customHeight="1">
      <c r="B12" s="415" t="s">
        <v>9</v>
      </c>
      <c r="C12" s="1289" t="s">
        <v>406</v>
      </c>
      <c r="D12" s="1290"/>
      <c r="E12" s="1290"/>
      <c r="F12" s="1290"/>
      <c r="G12" s="1290"/>
      <c r="H12" s="1291"/>
    </row>
    <row r="13" spans="2:8" ht="15.75" customHeight="1">
      <c r="B13" s="402" t="s">
        <v>407</v>
      </c>
      <c r="C13" s="401"/>
      <c r="D13" s="410"/>
      <c r="E13" s="411"/>
      <c r="F13" s="411"/>
      <c r="G13" s="181"/>
      <c r="H13" s="183"/>
    </row>
    <row r="14" spans="2:8" ht="15.75" customHeight="1">
      <c r="B14" s="402" t="s">
        <v>193</v>
      </c>
      <c r="C14" s="182"/>
      <c r="D14" s="412"/>
      <c r="E14" s="411"/>
      <c r="F14" s="411"/>
      <c r="G14" s="181"/>
      <c r="H14" s="183"/>
    </row>
    <row r="15" spans="2:8" ht="15.75" customHeight="1">
      <c r="B15" s="402" t="s">
        <v>193</v>
      </c>
      <c r="C15" s="182"/>
      <c r="D15" s="412"/>
      <c r="E15" s="411"/>
      <c r="F15" s="411"/>
      <c r="G15" s="181"/>
      <c r="H15" s="183"/>
    </row>
    <row r="16" spans="2:8" ht="15.75" customHeight="1">
      <c r="B16" s="402" t="s">
        <v>193</v>
      </c>
      <c r="C16" s="428"/>
      <c r="D16" s="431"/>
      <c r="E16" s="432"/>
      <c r="F16" s="432"/>
      <c r="G16" s="429"/>
      <c r="H16" s="430"/>
    </row>
    <row r="17" spans="2:8" ht="15" customHeight="1" thickBot="1">
      <c r="B17" s="403" t="s">
        <v>247</v>
      </c>
      <c r="C17" s="184" t="s">
        <v>406</v>
      </c>
      <c r="D17" s="413"/>
      <c r="E17" s="414"/>
      <c r="F17" s="414"/>
      <c r="G17" s="185"/>
      <c r="H17" s="186"/>
    </row>
    <row r="18" spans="2:8" ht="30" customHeight="1" thickBot="1">
      <c r="B18" s="415" t="s">
        <v>248</v>
      </c>
      <c r="C18" s="417" t="s">
        <v>410</v>
      </c>
      <c r="D18" s="418"/>
      <c r="E18" s="418"/>
      <c r="F18" s="418"/>
      <c r="G18" s="423">
        <v>99.25</v>
      </c>
      <c r="H18" s="424">
        <v>99.25</v>
      </c>
    </row>
    <row r="19" spans="2:8">
      <c r="B19" s="1" t="s">
        <v>731</v>
      </c>
    </row>
    <row r="21" spans="2:8" ht="15" thickBot="1">
      <c r="B21" s="1288" t="s">
        <v>424</v>
      </c>
      <c r="C21" s="1288"/>
      <c r="D21" s="1288"/>
      <c r="E21" s="1288"/>
      <c r="F21" s="1288"/>
      <c r="G21" s="5"/>
      <c r="H21" s="5"/>
    </row>
    <row r="22" spans="2:8" ht="83.45" customHeight="1" thickBot="1">
      <c r="B22" s="404" t="s">
        <v>0</v>
      </c>
      <c r="C22" s="405" t="s">
        <v>290</v>
      </c>
      <c r="D22" s="405" t="s">
        <v>409</v>
      </c>
      <c r="E22" s="405" t="s">
        <v>317</v>
      </c>
      <c r="F22" s="406" t="s">
        <v>411</v>
      </c>
      <c r="G22" s="187"/>
      <c r="H22" s="187"/>
    </row>
    <row r="23" spans="2:8" s="133" customFormat="1" ht="15" thickBot="1">
      <c r="B23" s="419" t="s">
        <v>250</v>
      </c>
      <c r="C23" s="420">
        <v>2</v>
      </c>
      <c r="D23" s="420">
        <v>3</v>
      </c>
      <c r="E23" s="420">
        <v>4</v>
      </c>
      <c r="F23" s="421">
        <v>5</v>
      </c>
      <c r="G23" s="202"/>
      <c r="H23" s="202"/>
    </row>
    <row r="24" spans="2:8" ht="15.75" customHeight="1">
      <c r="B24" s="425" t="s">
        <v>250</v>
      </c>
      <c r="C24" s="426" t="s">
        <v>405</v>
      </c>
      <c r="D24" s="416">
        <v>2</v>
      </c>
      <c r="E24" s="1040">
        <v>7.4999999999999997E-3</v>
      </c>
      <c r="F24" s="1041">
        <v>7.4999999999999997E-3</v>
      </c>
      <c r="G24" s="179"/>
      <c r="H24" s="179"/>
    </row>
    <row r="25" spans="2:8" ht="15.75" customHeight="1" thickBot="1">
      <c r="B25" s="403" t="s">
        <v>247</v>
      </c>
      <c r="C25" s="185" t="s">
        <v>406</v>
      </c>
      <c r="D25" s="423"/>
      <c r="E25" s="423"/>
      <c r="F25" s="424"/>
      <c r="G25" s="1286"/>
      <c r="H25" s="1286"/>
    </row>
    <row r="26" spans="2:8" ht="31.9" customHeight="1" thickBot="1">
      <c r="B26" s="427" t="s">
        <v>248</v>
      </c>
      <c r="C26" s="422" t="s">
        <v>412</v>
      </c>
      <c r="D26" s="422">
        <v>2</v>
      </c>
      <c r="E26" s="1040">
        <v>7.4999999999999997E-3</v>
      </c>
      <c r="F26" s="1041">
        <v>7.4999999999999997E-3</v>
      </c>
      <c r="G26" s="180"/>
      <c r="H26" s="180"/>
    </row>
  </sheetData>
  <mergeCells count="6">
    <mergeCell ref="B1:H1"/>
    <mergeCell ref="B3:H3"/>
    <mergeCell ref="B21:F21"/>
    <mergeCell ref="G25:H25"/>
    <mergeCell ref="C6:H6"/>
    <mergeCell ref="C12:H12"/>
  </mergeCells>
  <printOptions horizontalCentered="1"/>
  <pageMargins left="0.70866141732283505" right="0.70866141732283505" top="0.74803149606299202" bottom="0.74803149606299202" header="0.31496062992126" footer="0.31496062992126"/>
  <pageSetup paperSize="9" scale="80" orientation="landscape" r:id="rId1"/>
  <headerFooter>
    <oddHeader>&amp;L&amp;"Tahoma,Bold"Банка/Штедилница______________________&amp;R&amp;"Tahoma,Bold"Образец АС</oddHeader>
  </headerFooter>
  <ignoredErrors>
    <ignoredError sqref="B18 B13 B7 B5 B23:B2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B2:E42"/>
  <sheetViews>
    <sheetView topLeftCell="A5" zoomScale="80" zoomScaleNormal="80" zoomScalePageLayoutView="90" workbookViewId="0">
      <selection activeCell="J32" sqref="J32"/>
    </sheetView>
  </sheetViews>
  <sheetFormatPr defaultColWidth="9" defaultRowHeight="14.25"/>
  <cols>
    <col min="1" max="1" width="9" style="1"/>
    <col min="2" max="2" width="7.42578125" style="1" customWidth="1"/>
    <col min="3" max="3" width="76.42578125" style="1" customWidth="1"/>
    <col min="4" max="4" width="28.42578125" style="1" customWidth="1"/>
    <col min="5" max="5" width="23.42578125" style="1" customWidth="1"/>
    <col min="6" max="16384" width="9" style="1"/>
  </cols>
  <sheetData>
    <row r="2" spans="2:5">
      <c r="B2" s="1286" t="s">
        <v>699</v>
      </c>
      <c r="C2" s="1286"/>
      <c r="D2" s="1286"/>
      <c r="E2" s="1286"/>
    </row>
    <row r="3" spans="2:5" ht="15" thickBot="1"/>
    <row r="4" spans="2:5" ht="29.25" customHeight="1">
      <c r="B4" s="1292" t="s">
        <v>0</v>
      </c>
      <c r="C4" s="1292" t="s">
        <v>321</v>
      </c>
      <c r="D4" s="1292" t="s">
        <v>723</v>
      </c>
      <c r="E4" s="1292" t="s">
        <v>323</v>
      </c>
    </row>
    <row r="5" spans="2:5" ht="15" customHeight="1" thickBot="1">
      <c r="B5" s="1293"/>
      <c r="C5" s="1293"/>
      <c r="D5" s="1293"/>
      <c r="E5" s="1293"/>
    </row>
    <row r="6" spans="2:5" ht="15" customHeight="1" thickBot="1">
      <c r="B6" s="205">
        <v>1</v>
      </c>
      <c r="C6" s="206">
        <v>2</v>
      </c>
      <c r="D6" s="206">
        <v>3</v>
      </c>
      <c r="E6" s="206">
        <v>4</v>
      </c>
    </row>
    <row r="7" spans="2:5">
      <c r="B7" s="217">
        <v>1</v>
      </c>
      <c r="C7" s="218" t="s">
        <v>322</v>
      </c>
      <c r="D7" s="216"/>
      <c r="E7" s="216"/>
    </row>
    <row r="8" spans="2:5">
      <c r="B8" s="214">
        <v>1.1000000000000001</v>
      </c>
      <c r="C8" s="215" t="s">
        <v>35</v>
      </c>
      <c r="D8" s="1056">
        <v>629119</v>
      </c>
      <c r="E8" s="215"/>
    </row>
    <row r="9" spans="2:5">
      <c r="B9" s="214">
        <v>1.2</v>
      </c>
      <c r="C9" s="215" t="s">
        <v>102</v>
      </c>
      <c r="D9" s="1056">
        <v>0</v>
      </c>
      <c r="E9" s="215"/>
    </row>
    <row r="10" spans="2:5">
      <c r="B10" s="188">
        <v>1.3</v>
      </c>
      <c r="C10" s="191" t="s">
        <v>325</v>
      </c>
      <c r="D10" s="1057">
        <v>629119</v>
      </c>
      <c r="E10" s="191"/>
    </row>
    <row r="11" spans="2:5">
      <c r="B11" s="188">
        <v>1.4</v>
      </c>
      <c r="C11" s="191" t="s">
        <v>147</v>
      </c>
      <c r="D11" s="1057">
        <v>0</v>
      </c>
      <c r="E11" s="191"/>
    </row>
    <row r="12" spans="2:5" ht="15" thickBot="1">
      <c r="B12" s="219">
        <v>1.5</v>
      </c>
      <c r="C12" s="220" t="s">
        <v>31</v>
      </c>
      <c r="D12" s="1058">
        <v>629119</v>
      </c>
      <c r="E12" s="193"/>
    </row>
    <row r="13" spans="2:5">
      <c r="B13" s="217">
        <v>2</v>
      </c>
      <c r="C13" s="218" t="s">
        <v>415</v>
      </c>
      <c r="D13" s="1059"/>
      <c r="E13" s="216"/>
    </row>
    <row r="14" spans="2:5" ht="13.15" customHeight="1">
      <c r="B14" s="188">
        <v>2.1</v>
      </c>
      <c r="C14" s="191" t="s">
        <v>329</v>
      </c>
      <c r="D14" s="1057">
        <v>139742</v>
      </c>
      <c r="E14" s="191"/>
    </row>
    <row r="15" spans="2:5">
      <c r="B15" s="188">
        <v>2.2000000000000002</v>
      </c>
      <c r="C15" s="191" t="s">
        <v>330</v>
      </c>
      <c r="D15" s="1057">
        <v>0</v>
      </c>
      <c r="E15" s="191"/>
    </row>
    <row r="16" spans="2:5">
      <c r="B16" s="188">
        <v>2.2999999999999998</v>
      </c>
      <c r="C16" s="191" t="s">
        <v>331</v>
      </c>
      <c r="D16" s="1057">
        <v>27543</v>
      </c>
      <c r="E16" s="191"/>
    </row>
    <row r="17" spans="2:5">
      <c r="B17" s="188">
        <v>2.4</v>
      </c>
      <c r="C17" s="191" t="s">
        <v>332</v>
      </c>
      <c r="D17" s="1057">
        <v>0</v>
      </c>
      <c r="E17" s="191"/>
    </row>
    <row r="18" spans="2:5" ht="13.15" customHeight="1">
      <c r="B18" s="188">
        <v>2.5</v>
      </c>
      <c r="C18" s="191" t="s">
        <v>333</v>
      </c>
      <c r="D18" s="1057">
        <v>0</v>
      </c>
      <c r="E18" s="191"/>
    </row>
    <row r="19" spans="2:5">
      <c r="B19" s="188">
        <v>2.6</v>
      </c>
      <c r="C19" s="191" t="s">
        <v>652</v>
      </c>
      <c r="D19" s="1057">
        <v>0</v>
      </c>
      <c r="E19" s="191"/>
    </row>
    <row r="20" spans="2:5">
      <c r="B20" s="188">
        <v>2.7</v>
      </c>
      <c r="C20" s="191" t="s">
        <v>334</v>
      </c>
      <c r="D20" s="1057">
        <v>0</v>
      </c>
      <c r="E20" s="191"/>
    </row>
    <row r="21" spans="2:5" ht="15" thickBot="1">
      <c r="B21" s="657">
        <v>2.8</v>
      </c>
      <c r="C21" s="658" t="s">
        <v>326</v>
      </c>
      <c r="D21" s="1060">
        <f>D14+D15+D16+D17+D18+D19+D20</f>
        <v>167285</v>
      </c>
      <c r="E21" s="193"/>
    </row>
    <row r="22" spans="2:5" ht="15" thickBot="1">
      <c r="B22" s="221">
        <v>3</v>
      </c>
      <c r="C22" s="222" t="s">
        <v>328</v>
      </c>
      <c r="D22" s="1061">
        <v>2091078</v>
      </c>
      <c r="E22" s="223"/>
    </row>
    <row r="23" spans="2:5" ht="15" thickBot="1">
      <c r="B23" s="224">
        <v>4</v>
      </c>
      <c r="C23" s="225" t="s">
        <v>776</v>
      </c>
      <c r="D23" s="1062">
        <v>0.3009</v>
      </c>
      <c r="E23" s="226"/>
    </row>
    <row r="24" spans="2:5">
      <c r="B24" s="217">
        <v>5</v>
      </c>
      <c r="C24" s="218" t="s">
        <v>416</v>
      </c>
      <c r="D24" s="859"/>
      <c r="E24" s="216"/>
    </row>
    <row r="25" spans="2:5">
      <c r="B25" s="188">
        <v>5.0999999999999996</v>
      </c>
      <c r="C25" s="204" t="s">
        <v>327</v>
      </c>
      <c r="D25" s="885">
        <v>4.4999999999999998E-2</v>
      </c>
      <c r="E25" s="191"/>
    </row>
    <row r="26" spans="2:5">
      <c r="B26" s="188">
        <v>5.2</v>
      </c>
      <c r="C26" s="191" t="s">
        <v>325</v>
      </c>
      <c r="D26" s="885">
        <v>0.06</v>
      </c>
      <c r="E26" s="191"/>
    </row>
    <row r="27" spans="2:5" ht="15" thickBot="1">
      <c r="B27" s="227">
        <v>5.3</v>
      </c>
      <c r="C27" s="228" t="s">
        <v>775</v>
      </c>
      <c r="D27" s="885">
        <v>0.08</v>
      </c>
      <c r="E27" s="193"/>
    </row>
    <row r="28" spans="2:5" ht="15" thickBot="1">
      <c r="B28" s="221">
        <v>6</v>
      </c>
      <c r="C28" s="796" t="s">
        <v>757</v>
      </c>
      <c r="D28" s="860">
        <v>9.3100000000000002E-2</v>
      </c>
      <c r="E28" s="222"/>
    </row>
    <row r="29" spans="2:5" ht="15" thickBot="1">
      <c r="B29" s="221">
        <v>7</v>
      </c>
      <c r="C29" s="796" t="s">
        <v>736</v>
      </c>
      <c r="D29" s="1055">
        <v>-2.0150000000000001E-2</v>
      </c>
      <c r="E29" s="222"/>
    </row>
    <row r="30" spans="2:5" ht="15" thickBot="1">
      <c r="B30" s="221">
        <v>8</v>
      </c>
      <c r="C30" s="796" t="s">
        <v>737</v>
      </c>
      <c r="D30" s="1055">
        <v>-9.7659999999999997E-2</v>
      </c>
      <c r="E30" s="222"/>
    </row>
    <row r="31" spans="2:5" ht="15" thickBot="1">
      <c r="B31" s="221">
        <v>9</v>
      </c>
      <c r="C31" s="797" t="s">
        <v>738</v>
      </c>
      <c r="D31" s="861">
        <v>4.2500000000000003E-2</v>
      </c>
      <c r="E31" s="223"/>
    </row>
    <row r="32" spans="2:5" s="130" customFormat="1" ht="15" thickBot="1">
      <c r="B32" s="229">
        <v>10</v>
      </c>
      <c r="C32" s="790" t="s">
        <v>758</v>
      </c>
      <c r="D32" s="861" t="s">
        <v>817</v>
      </c>
      <c r="E32" s="230"/>
    </row>
    <row r="33" spans="2:5" ht="15" thickBot="1">
      <c r="B33" s="293">
        <v>10.1</v>
      </c>
      <c r="C33" s="798" t="s">
        <v>654</v>
      </c>
      <c r="D33" s="1063">
        <v>621119</v>
      </c>
      <c r="E33" s="193"/>
    </row>
    <row r="34" spans="2:5" ht="15" thickBot="1">
      <c r="B34" s="295">
        <v>11</v>
      </c>
      <c r="C34" s="298" t="s">
        <v>357</v>
      </c>
      <c r="D34" s="859"/>
      <c r="E34" s="226"/>
    </row>
    <row r="35" spans="2:5" ht="15" thickBot="1">
      <c r="B35" s="296">
        <v>11.1</v>
      </c>
      <c r="C35" s="299" t="s">
        <v>324</v>
      </c>
      <c r="D35" s="862">
        <v>1.339</v>
      </c>
      <c r="E35" s="188"/>
    </row>
    <row r="36" spans="2:5" ht="15" thickBot="1">
      <c r="B36" s="296">
        <v>11.2</v>
      </c>
      <c r="C36" s="711" t="s">
        <v>460</v>
      </c>
      <c r="D36" s="862">
        <v>1.67</v>
      </c>
      <c r="E36" s="188"/>
    </row>
    <row r="37" spans="2:5">
      <c r="B37" s="296">
        <v>11.3</v>
      </c>
      <c r="C37" s="711" t="s">
        <v>461</v>
      </c>
      <c r="D37" s="1064">
        <v>613532</v>
      </c>
      <c r="E37" s="188"/>
    </row>
    <row r="38" spans="2:5">
      <c r="B38" s="296">
        <v>11.4</v>
      </c>
      <c r="C38" s="711" t="s">
        <v>462</v>
      </c>
      <c r="D38" s="1064">
        <v>1160501</v>
      </c>
      <c r="E38" s="188"/>
    </row>
    <row r="39" spans="2:5">
      <c r="B39" s="300">
        <v>11.5</v>
      </c>
      <c r="C39" s="888" t="s">
        <v>463</v>
      </c>
      <c r="D39" s="1065">
        <v>783768</v>
      </c>
      <c r="E39" s="293"/>
    </row>
    <row r="40" spans="2:5" ht="15" thickBot="1">
      <c r="B40" s="297">
        <v>11.6</v>
      </c>
      <c r="C40" s="889" t="s">
        <v>464</v>
      </c>
      <c r="D40" s="1066">
        <v>376733</v>
      </c>
      <c r="E40" s="294"/>
    </row>
    <row r="41" spans="2:5">
      <c r="B41" s="172"/>
    </row>
    <row r="42" spans="2:5">
      <c r="B42" s="172"/>
    </row>
  </sheetData>
  <mergeCells count="5">
    <mergeCell ref="B4:B5"/>
    <mergeCell ref="C4:C5"/>
    <mergeCell ref="E4:E5"/>
    <mergeCell ref="D4:D5"/>
    <mergeCell ref="B2:E2"/>
  </mergeCells>
  <printOptions horizontalCentered="1"/>
  <pageMargins left="0.7" right="0.7" top="0.75" bottom="0.75" header="0.3" footer="0.3"/>
  <pageSetup paperSize="9" scale="84" orientation="landscape" r:id="rId1"/>
  <headerFooter>
    <oddHeader>&amp;L&amp;"Tahoma,Bold"Банка/Штедилница______________________&amp;R&amp;"Tahoma,Bold"Образец НП</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C13"/>
  <sheetViews>
    <sheetView zoomScaleNormal="100" workbookViewId="0">
      <selection activeCell="F6" sqref="F6"/>
    </sheetView>
  </sheetViews>
  <sheetFormatPr defaultColWidth="9.140625" defaultRowHeight="14.25"/>
  <cols>
    <col min="1" max="1" width="9.140625" style="1"/>
    <col min="2" max="2" width="47.7109375" style="1" customWidth="1"/>
    <col min="3" max="3" width="94.5703125" style="1" customWidth="1"/>
    <col min="4" max="16384" width="9.140625" style="1"/>
  </cols>
  <sheetData>
    <row r="1" spans="1:3" ht="15" customHeight="1">
      <c r="A1" s="1287"/>
      <c r="B1" s="1287"/>
      <c r="C1" s="1287"/>
    </row>
    <row r="2" spans="1:3">
      <c r="A2" s="1287" t="s">
        <v>700</v>
      </c>
      <c r="B2" s="1287"/>
      <c r="C2" s="1287"/>
    </row>
    <row r="3" spans="1:3" ht="15" thickBot="1"/>
    <row r="4" spans="1:3" ht="30" customHeight="1" thickBot="1">
      <c r="A4" s="235" t="s">
        <v>0</v>
      </c>
      <c r="B4" s="236" t="s">
        <v>338</v>
      </c>
      <c r="C4" s="237" t="s">
        <v>29</v>
      </c>
    </row>
    <row r="5" spans="1:3" ht="16.899999999999999" customHeight="1" thickBot="1">
      <c r="A5" s="209">
        <v>1</v>
      </c>
      <c r="B5" s="210">
        <v>2</v>
      </c>
      <c r="C5" s="211">
        <v>3</v>
      </c>
    </row>
    <row r="6" spans="1:3" ht="409.5">
      <c r="A6" s="2">
        <v>1</v>
      </c>
      <c r="B6" s="208" t="s">
        <v>335</v>
      </c>
      <c r="C6" s="1067" t="s">
        <v>923</v>
      </c>
    </row>
    <row r="7" spans="1:3" ht="313.5">
      <c r="A7" s="212">
        <v>2</v>
      </c>
      <c r="B7" s="207" t="s">
        <v>336</v>
      </c>
      <c r="C7" s="1068" t="s">
        <v>814</v>
      </c>
    </row>
    <row r="8" spans="1:3" ht="150.75" customHeight="1">
      <c r="A8" s="212">
        <v>3</v>
      </c>
      <c r="B8" s="207" t="s">
        <v>337</v>
      </c>
      <c r="C8" s="1068" t="s">
        <v>815</v>
      </c>
    </row>
    <row r="9" spans="1:3" ht="409.5">
      <c r="A9" s="212">
        <v>4</v>
      </c>
      <c r="B9" s="207" t="s">
        <v>339</v>
      </c>
      <c r="C9" s="1068" t="s">
        <v>924</v>
      </c>
    </row>
    <row r="10" spans="1:3" ht="285.75" thickBot="1">
      <c r="A10" s="213">
        <v>5</v>
      </c>
      <c r="B10" s="799" t="s">
        <v>759</v>
      </c>
      <c r="C10" s="1069" t="s">
        <v>816</v>
      </c>
    </row>
    <row r="12" spans="1:3">
      <c r="C12" s="195"/>
    </row>
    <row r="13" spans="1:3">
      <c r="C13" s="195"/>
    </row>
  </sheetData>
  <mergeCells count="2">
    <mergeCell ref="A1:C1"/>
    <mergeCell ref="A2:C2"/>
  </mergeCells>
  <conditionalFormatting sqref="C7:C9">
    <cfRule type="cellIs" dxfId="5" priority="1" stopIfTrue="1" operator="lessThan">
      <formula>0</formula>
    </cfRule>
  </conditionalFormatting>
  <printOptions horizontalCentered="1"/>
  <pageMargins left="0.7" right="0.7" top="0.75" bottom="0.75" header="0.3" footer="0.3"/>
  <pageSetup paperSize="9" scale="86" orientation="landscape" r:id="rId1"/>
  <headerFooter>
    <oddHeader>&amp;L&amp;"Tahoma,Bold"Банка/Штедилница______________________&amp;R&amp;"Tahoma,Bold"Образец УР1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B2:D18"/>
  <sheetViews>
    <sheetView zoomScaleNormal="100" workbookViewId="0">
      <selection activeCell="D7" sqref="D7"/>
    </sheetView>
  </sheetViews>
  <sheetFormatPr defaultColWidth="9.140625" defaultRowHeight="14.25"/>
  <cols>
    <col min="1" max="2" width="9.140625" style="1"/>
    <col min="3" max="3" width="42.42578125" style="1" customWidth="1"/>
    <col min="4" max="4" width="146" style="1" customWidth="1"/>
    <col min="5" max="16384" width="9.140625" style="1"/>
  </cols>
  <sheetData>
    <row r="2" spans="2:4">
      <c r="B2" s="1287" t="s">
        <v>345</v>
      </c>
      <c r="C2" s="1287"/>
      <c r="D2" s="1287"/>
    </row>
    <row r="3" spans="2:4" ht="15" thickBot="1"/>
    <row r="4" spans="2:4" ht="29.25" thickBot="1">
      <c r="B4" s="244" t="s">
        <v>0</v>
      </c>
      <c r="C4" s="245" t="s">
        <v>340</v>
      </c>
      <c r="D4" s="246" t="s">
        <v>29</v>
      </c>
    </row>
    <row r="5" spans="2:4" ht="15" thickBot="1">
      <c r="B5" s="209">
        <v>1</v>
      </c>
      <c r="C5" s="210">
        <v>2</v>
      </c>
      <c r="D5" s="211">
        <v>3</v>
      </c>
    </row>
    <row r="6" spans="2:4" ht="254.25" customHeight="1">
      <c r="B6" s="232">
        <v>1</v>
      </c>
      <c r="C6" s="659" t="s">
        <v>420</v>
      </c>
      <c r="D6" s="1053" t="s">
        <v>915</v>
      </c>
    </row>
    <row r="7" spans="2:4" ht="241.5">
      <c r="B7" s="433">
        <v>2</v>
      </c>
      <c r="C7" s="207" t="s">
        <v>421</v>
      </c>
      <c r="D7" s="1050" t="s">
        <v>922</v>
      </c>
    </row>
    <row r="8" spans="2:4" ht="28.5">
      <c r="B8" s="212">
        <v>3</v>
      </c>
      <c r="C8" s="795" t="s">
        <v>760</v>
      </c>
      <c r="D8" s="4"/>
    </row>
    <row r="9" spans="2:4" ht="25.5">
      <c r="B9" s="212"/>
      <c r="C9" s="207" t="s">
        <v>417</v>
      </c>
      <c r="D9" s="1509" t="s">
        <v>920</v>
      </c>
    </row>
    <row r="10" spans="2:4">
      <c r="B10" s="212"/>
      <c r="C10" s="207" t="s">
        <v>418</v>
      </c>
    </row>
    <row r="11" spans="2:4">
      <c r="B11" s="212"/>
      <c r="C11" s="207" t="s">
        <v>419</v>
      </c>
    </row>
    <row r="12" spans="2:4">
      <c r="B12" s="212"/>
      <c r="C12" s="207" t="s">
        <v>418</v>
      </c>
      <c r="D12" s="1509" t="s">
        <v>921</v>
      </c>
    </row>
    <row r="13" spans="2:4" ht="34.5">
      <c r="B13" s="212">
        <v>4</v>
      </c>
      <c r="C13" s="207" t="s">
        <v>343</v>
      </c>
      <c r="D13" s="1052" t="s">
        <v>916</v>
      </c>
    </row>
    <row r="14" spans="2:4" ht="42.75">
      <c r="B14" s="212">
        <v>5</v>
      </c>
      <c r="C14" s="207" t="s">
        <v>422</v>
      </c>
      <c r="D14" s="1051" t="s">
        <v>917</v>
      </c>
    </row>
    <row r="15" spans="2:4" ht="172.5">
      <c r="B15" s="212">
        <v>6</v>
      </c>
      <c r="C15" s="207" t="s">
        <v>341</v>
      </c>
      <c r="D15" s="4" t="s">
        <v>919</v>
      </c>
    </row>
    <row r="16" spans="2:4" ht="22.5">
      <c r="B16" s="233">
        <v>7</v>
      </c>
      <c r="C16" s="231" t="s">
        <v>344</v>
      </c>
      <c r="D16" s="1054" t="s">
        <v>918</v>
      </c>
    </row>
    <row r="17" spans="2:4" ht="15" thickBot="1">
      <c r="B17" s="213">
        <v>8</v>
      </c>
      <c r="C17" s="194" t="s">
        <v>345</v>
      </c>
      <c r="D17" s="749" t="s">
        <v>726</v>
      </c>
    </row>
    <row r="18" spans="2:4">
      <c r="D18" s="172"/>
    </row>
  </sheetData>
  <mergeCells count="1">
    <mergeCell ref="B2:D2"/>
  </mergeCells>
  <conditionalFormatting sqref="D8:D9 D12 D14:D16">
    <cfRule type="cellIs" dxfId="1" priority="1" stopIfTrue="1" operator="lessThan">
      <formula>0</formula>
    </cfRule>
  </conditionalFormatting>
  <printOptions horizontalCentered="1"/>
  <pageMargins left="0.7" right="0.7" top="0.75" bottom="0.75" header="0.3" footer="0.3"/>
  <pageSetup paperSize="9" scale="88" orientation="landscape" r:id="rId1"/>
  <headerFooter>
    <oddHeader>&amp;L&amp;"Tahoma,Bold"Банка/Штедилница______________________&amp;R&amp;"Tahoma,Bold"Образец КО1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FA4C4B40CBC09743A3B0F345AFA61620" ma:contentTypeVersion="2" ma:contentTypeDescription="Создадете нов документ." ma:contentTypeScope="" ma:versionID="535c643bdd8f7d331fcd814b1a5ee089">
  <xsd:schema xmlns:xsd="http://www.w3.org/2001/XMLSchema" xmlns:xs="http://www.w3.org/2001/XMLSchema" xmlns:p="http://schemas.microsoft.com/office/2006/metadata/properties" xmlns:ns2="1df6e0d4-6c95-4d10-b67c-1a2cf28c2901" targetNamespace="http://schemas.microsoft.com/office/2006/metadata/properties" ma:root="true" ma:fieldsID="71bce6de5d0a43e692367730e65c7bf1" ns2:_="">
    <xsd:import namespace="1df6e0d4-6c95-4d10-b67c-1a2cf28c2901"/>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6e0d4-6c95-4d10-b67c-1a2cf28c2901" elementFormDefault="qualified">
    <xsd:import namespace="http://schemas.microsoft.com/office/2006/documentManagement/types"/>
    <xsd:import namespace="http://schemas.microsoft.com/office/infopath/2007/PartnerControls"/>
    <xsd:element name="SharedWithUsers" ma:index="8" nillable="true" ma:displayName="Споделено со"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Споделено со Детали"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ржина"/>
        <xsd:element ref="dc:title" minOccurs="0" maxOccurs="1" ma:index="4" ma:displayName="Наслов"/>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87BE2E-E988-40C0-89DE-F531D44186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f6e0d4-6c95-4d10-b67c-1a2cf28c29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28AC45-A2B0-4F33-BD84-D67884037DA6}">
  <ds:schemaRefs>
    <ds:schemaRef ds:uri="http://schemas.openxmlformats.org/package/2006/metadata/core-properties"/>
    <ds:schemaRef ds:uri="http://www.w3.org/XML/1998/namespace"/>
    <ds:schemaRef ds:uri="http://purl.org/dc/elements/1.1/"/>
    <ds:schemaRef ds:uri="1df6e0d4-6c95-4d10-b67c-1a2cf28c2901"/>
    <ds:schemaRef ds:uri="http://purl.org/dc/terms/"/>
    <ds:schemaRef ds:uri="http://purl.org/dc/dcmitype/"/>
    <ds:schemaRef ds:uri="http://schemas.microsoft.com/office/2006/documentManagement/typ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B9ECC32A-884F-46B5-938D-ABCFEE086D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4</vt:i4>
      </vt:variant>
    </vt:vector>
  </HeadingPairs>
  <TitlesOfParts>
    <vt:vector size="50" baseType="lpstr">
      <vt:lpstr>Изјава</vt:lpstr>
      <vt:lpstr>ОЕП</vt:lpstr>
      <vt:lpstr>ОП1</vt:lpstr>
      <vt:lpstr>ОП2</vt:lpstr>
      <vt:lpstr>OП3</vt:lpstr>
      <vt:lpstr>АС</vt:lpstr>
      <vt:lpstr>НП</vt:lpstr>
      <vt:lpstr>УР1</vt:lpstr>
      <vt:lpstr>КО1</vt:lpstr>
      <vt:lpstr>СН</vt:lpstr>
      <vt:lpstr>ССО</vt:lpstr>
      <vt:lpstr>КИ- усогласеност</vt:lpstr>
      <vt:lpstr>АПРО</vt:lpstr>
      <vt:lpstr>ПИКО</vt:lpstr>
      <vt:lpstr>СЗСК</vt:lpstr>
      <vt:lpstr>СПЗСК</vt:lpstr>
      <vt:lpstr>КРК</vt:lpstr>
      <vt:lpstr>КАО</vt:lpstr>
      <vt:lpstr>КРРКИ</vt:lpstr>
      <vt:lpstr>КРДД</vt:lpstr>
      <vt:lpstr>КРЗД</vt:lpstr>
      <vt:lpstr>КРНФ</vt:lpstr>
      <vt:lpstr>КРПР</vt:lpstr>
      <vt:lpstr>КРПС</vt:lpstr>
      <vt:lpstr>КРСППР</vt:lpstr>
      <vt:lpstr>КРИКЗ</vt:lpstr>
      <vt:lpstr>КРСПИ</vt:lpstr>
      <vt:lpstr>РДДСК</vt:lpstr>
      <vt:lpstr>РДДСО</vt:lpstr>
      <vt:lpstr>ПРК</vt:lpstr>
      <vt:lpstr>ПРИК</vt:lpstr>
      <vt:lpstr>ОРК</vt:lpstr>
      <vt:lpstr>ОРИК</vt:lpstr>
      <vt:lpstr>КСК</vt:lpstr>
      <vt:lpstr>ВПВО</vt:lpstr>
      <vt:lpstr>КПЕСГ</vt:lpstr>
      <vt:lpstr>КПТР</vt:lpstr>
      <vt:lpstr>КПФР</vt:lpstr>
      <vt:lpstr>ЛРК</vt:lpstr>
      <vt:lpstr>СПЛКВ</vt:lpstr>
      <vt:lpstr>СПЛО</vt:lpstr>
      <vt:lpstr>РНОСК</vt:lpstr>
      <vt:lpstr>СЗК</vt:lpstr>
      <vt:lpstr>СЗО</vt:lpstr>
      <vt:lpstr>ФИНТЕК</vt:lpstr>
      <vt:lpstr>Sheet1</vt:lpstr>
      <vt:lpstr>ВПВО!Print_Area</vt:lpstr>
      <vt:lpstr>ОРИК!Print_Area</vt:lpstr>
      <vt:lpstr>СЗО!Print_Titles</vt:lpstr>
      <vt:lpstr>ССО!Print_Titles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Lidija Sarafimova - Danevska</dc:creator>
  <cp:lastModifiedBy>Elizabeta Velkovska.Mokrova</cp:lastModifiedBy>
  <cp:lastPrinted>2026-05-28T08:59:46Z</cp:lastPrinted>
  <dcterms:created xsi:type="dcterms:W3CDTF">2021-08-20T10:27:26Z</dcterms:created>
  <dcterms:modified xsi:type="dcterms:W3CDTF">2026-05-28T13:27:19Z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0x010100FA4C4B40CBC09743A3B0F345AFA61620</vt:lpwstr>
  </property>
</Properties>
</file>